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-memo\Desktop\INTEGRAL DE PARAMUNICIPALES DEL MUNICIPIO DE ACAMBARO GTO 2022 (1)\"/>
    </mc:Choice>
  </mc:AlternateContent>
  <xr:revisionPtr revIDLastSave="0" documentId="13_ncr:1_{E768D410-F85F-47A8-9952-E3A00E4F4B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GRAL" sheetId="3" r:id="rId1"/>
    <sheet name="IMCA EA" sheetId="6" state="hidden" r:id="rId2"/>
    <sheet name="DIF EA" sheetId="7" state="hidden" r:id="rId3"/>
    <sheet name="JUMAPA EA" sheetId="8" state="hidden" r:id="rId4"/>
  </sheets>
  <definedNames>
    <definedName name="_xlnm._FilterDatabase" localSheetId="2" hidden="1">'DIF EA'!#REF!</definedName>
    <definedName name="_xlnm._FilterDatabase" localSheetId="1" hidden="1">'IMCA EA'!#REF!</definedName>
    <definedName name="_xlnm._FilterDatabase" localSheetId="0" hidden="1">INTEGRAL!#REF!</definedName>
    <definedName name="_xlnm.Print_Area" localSheetId="2">'DIF EA'!$A$1:$C$81</definedName>
    <definedName name="_xlnm.Print_Area" localSheetId="1">'IMCA EA'!$A$1:$C$81</definedName>
    <definedName name="Print_Area" localSheetId="0">INTEGRAL!$A$1:$C$78</definedName>
  </definedNames>
  <calcPr calcId="191029"/>
  <fileRecoveryPr autoRecover="0"/>
</workbook>
</file>

<file path=xl/calcChain.xml><?xml version="1.0" encoding="utf-8"?>
<calcChain xmlns="http://schemas.openxmlformats.org/spreadsheetml/2006/main">
  <c r="B11" i="3" l="1"/>
  <c r="B10" i="3"/>
  <c r="B9" i="3"/>
  <c r="B8" i="3"/>
  <c r="B7" i="3"/>
  <c r="B6" i="3"/>
  <c r="B5" i="3"/>
  <c r="C32" i="3"/>
  <c r="B32" i="3"/>
  <c r="C27" i="3"/>
  <c r="B27" i="3"/>
  <c r="B66" i="3" s="1"/>
  <c r="C24" i="3"/>
  <c r="B48" i="3"/>
  <c r="C64" i="3"/>
  <c r="B64" i="3"/>
  <c r="C61" i="3"/>
  <c r="C60" i="3"/>
  <c r="C59" i="3"/>
  <c r="C58" i="3"/>
  <c r="C57" i="3"/>
  <c r="C56" i="3"/>
  <c r="B61" i="3"/>
  <c r="B60" i="3"/>
  <c r="B59" i="3"/>
  <c r="B58" i="3"/>
  <c r="B57" i="3"/>
  <c r="B56" i="3"/>
  <c r="C52" i="3"/>
  <c r="C51" i="3"/>
  <c r="C50" i="3"/>
  <c r="C49" i="3"/>
  <c r="C48" i="3"/>
  <c r="C47" i="3"/>
  <c r="C46" i="3"/>
  <c r="C45" i="3"/>
  <c r="C44" i="3"/>
  <c r="B52" i="3"/>
  <c r="B51" i="3"/>
  <c r="B50" i="3"/>
  <c r="B49" i="3"/>
  <c r="B47" i="3"/>
  <c r="B46" i="3"/>
  <c r="B45" i="3"/>
  <c r="B44" i="3"/>
  <c r="B43" i="3" s="1"/>
  <c r="C41" i="3"/>
  <c r="C40" i="3"/>
  <c r="C39" i="3"/>
  <c r="C38" i="3"/>
  <c r="C37" i="3"/>
  <c r="C36" i="3"/>
  <c r="C35" i="3"/>
  <c r="C34" i="3"/>
  <c r="C33" i="3"/>
  <c r="B41" i="3"/>
  <c r="B40" i="3"/>
  <c r="B39" i="3"/>
  <c r="B38" i="3"/>
  <c r="B37" i="3"/>
  <c r="B36" i="3"/>
  <c r="B35" i="3"/>
  <c r="B34" i="3"/>
  <c r="B33" i="3"/>
  <c r="C30" i="3"/>
  <c r="C29" i="3"/>
  <c r="C28" i="3"/>
  <c r="B30" i="3"/>
  <c r="B29" i="3"/>
  <c r="B28" i="3"/>
  <c r="C22" i="3"/>
  <c r="C21" i="3"/>
  <c r="C20" i="3"/>
  <c r="C19" i="3"/>
  <c r="C18" i="3"/>
  <c r="B22" i="3"/>
  <c r="B21" i="3"/>
  <c r="B20" i="3"/>
  <c r="B19" i="3"/>
  <c r="B18" i="3"/>
  <c r="C15" i="3"/>
  <c r="B15" i="3"/>
  <c r="C14" i="3"/>
  <c r="B14" i="3"/>
  <c r="C11" i="3"/>
  <c r="C10" i="3"/>
  <c r="C9" i="3"/>
  <c r="C8" i="3"/>
  <c r="C7" i="3"/>
  <c r="C6" i="3"/>
  <c r="C5" i="3"/>
  <c r="C80" i="3"/>
  <c r="C81" i="3" s="1"/>
  <c r="C63" i="8"/>
  <c r="B63" i="8"/>
  <c r="C55" i="8"/>
  <c r="B55" i="8"/>
  <c r="C48" i="8"/>
  <c r="C66" i="8" s="1"/>
  <c r="B48" i="8"/>
  <c r="B66" i="8" s="1"/>
  <c r="C43" i="8"/>
  <c r="B43" i="8"/>
  <c r="C32" i="8"/>
  <c r="B32" i="8"/>
  <c r="C27" i="8"/>
  <c r="B27" i="8"/>
  <c r="C17" i="8"/>
  <c r="B17" i="8"/>
  <c r="C13" i="8"/>
  <c r="B13" i="8"/>
  <c r="C4" i="8"/>
  <c r="C24" i="8" s="1"/>
  <c r="C68" i="8" s="1"/>
  <c r="B4" i="8"/>
  <c r="B24" i="8" s="1"/>
  <c r="B68" i="8" s="1"/>
  <c r="B81" i="3" l="1"/>
  <c r="C32" i="7" l="1"/>
  <c r="C32" i="6"/>
  <c r="C43" i="3"/>
  <c r="B66" i="6"/>
  <c r="C63" i="3"/>
  <c r="B63" i="3"/>
  <c r="C24" i="6"/>
  <c r="B24" i="6"/>
  <c r="C24" i="7"/>
  <c r="B24" i="7"/>
  <c r="B17" i="6"/>
  <c r="B13" i="6"/>
  <c r="B13" i="3"/>
  <c r="C13" i="3" l="1"/>
  <c r="C66" i="3"/>
  <c r="B55" i="3"/>
  <c r="C17" i="3"/>
  <c r="B17" i="3"/>
  <c r="C55" i="3"/>
  <c r="C66" i="7"/>
  <c r="C63" i="7"/>
  <c r="B63" i="7"/>
  <c r="B66" i="7" s="1"/>
  <c r="C55" i="7"/>
  <c r="B55" i="7"/>
  <c r="C48" i="7"/>
  <c r="B48" i="7"/>
  <c r="C43" i="7"/>
  <c r="B43" i="7"/>
  <c r="B32" i="7"/>
  <c r="C27" i="7"/>
  <c r="B27" i="7"/>
  <c r="C17" i="7"/>
  <c r="B17" i="7"/>
  <c r="C13" i="7"/>
  <c r="B13" i="7"/>
  <c r="C4" i="7"/>
  <c r="B4" i="7"/>
  <c r="C4" i="3" l="1"/>
  <c r="B4" i="3"/>
  <c r="B24" i="3" s="1"/>
  <c r="B68" i="3" s="1"/>
  <c r="C68" i="7"/>
  <c r="B68" i="7"/>
  <c r="C68" i="3" l="1"/>
  <c r="C63" i="6"/>
  <c r="C66" i="6" s="1"/>
  <c r="B63" i="6"/>
  <c r="C55" i="6"/>
  <c r="B55" i="6"/>
  <c r="C48" i="6"/>
  <c r="B48" i="6"/>
  <c r="C43" i="6"/>
  <c r="B43" i="6"/>
  <c r="B32" i="6"/>
  <c r="C27" i="6"/>
  <c r="B27" i="6"/>
  <c r="C17" i="6"/>
  <c r="C13" i="6"/>
  <c r="C4" i="6"/>
  <c r="B4" i="6"/>
  <c r="C68" i="6" l="1"/>
  <c r="B68" i="6"/>
</calcChain>
</file>

<file path=xl/sharedStrings.xml><?xml version="1.0" encoding="utf-8"?>
<sst xmlns="http://schemas.openxmlformats.org/spreadsheetml/2006/main" count="242" uniqueCount="71">
  <si>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</si>
  <si>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</si>
  <si>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</si>
  <si>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</si>
  <si>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</si>
  <si>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</si>
  <si>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</si>
  <si>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</si>
  <si>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</si>
  <si>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</si>
  <si>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</si>
  <si>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</si>
  <si>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</si>
  <si>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</si>
  <si>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</si>
  <si>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</si>
  <si>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</si>
  <si>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</si>
  <si>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</si>
  <si>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</si>
  <si>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</si>
  <si>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</si>
  <si>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</si>
  <si>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</si>
  <si>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</si>
  <si>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</si>
  <si>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</si>
  <si>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</si>
  <si>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</si>
  <si>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</si>
  <si>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</si>
  <si>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</si>
  <si>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</si>
  <si>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</si>
  <si>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</si>
  <si>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</si>
  <si>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</si>
  <si>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</si>
  <si>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</si>
  <si>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</si>
  <si>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</si>
  <si>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</si>
  <si>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</si>
  <si>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</si>
  <si>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</si>
  <si>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</si>
  <si>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</si>
  <si>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</si>
  <si>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</si>
  <si>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</si>
  <si>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</si>
  <si>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</si>
  <si>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</si>
  <si>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</si>
  <si>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</si>
  <si>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</si>
  <si>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</si>
  <si>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Cultura de Acámbaro, Guanajuato
Estado de Actividades
Del 1 de Enero al 31 de Diciembre de 2022
(Cifras en Pesos)</t>
  </si>
  <si>
    <t>Sistema para el Desarrollo Integral de la Familia del Municipio de Acámbaro, Guanajuato
Estado de Actividades
Del 1 de Enero al 31 de Diciembre de 2022
(Cifras en Pesos)</t>
  </si>
  <si>
    <t>_______________________________________________</t>
  </si>
  <si>
    <t xml:space="preserve"> __________________________________________________</t>
  </si>
  <si>
    <t xml:space="preserve">              Mtra. Yazmin Romero Corral</t>
  </si>
  <si>
    <t>C.P. Blanca Aurelia Ortega Garcia</t>
  </si>
  <si>
    <t xml:space="preserve">         Directora del Sistema Municipal DIF</t>
  </si>
  <si>
    <t>Subdirectora de Administración y Finanzas SMDIF</t>
  </si>
  <si>
    <t>IMCA</t>
  </si>
  <si>
    <t>DIF</t>
  </si>
  <si>
    <t>JUMAPA</t>
  </si>
  <si>
    <t>INTEGRAL</t>
  </si>
  <si>
    <t>Junta Municipal de Agua Potable y Alcantarillado de Acámbaro, Gto.
Estado de Actividades
Del 1 de Enero al 31 de Diciembre de 2022
(Cifras en Pesos)</t>
  </si>
  <si>
    <t>INTEGRAL DE PARAMUNICIPALES DEL MUNICIPIO DE ACAMBARO, GTO.
ESTADO DE ACTIVIDADES
DEL 1 DE ENERO DEL 2022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</si>
</sst>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0" fontId="7" fillId="0" borderId="0" xfId="8" applyFont="1" applyAlignment="1" applyProtection="1">
      <alignment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0" fillId="0" borderId="0" xfId="0" applyAlignment="1">
      <alignment horizontal="left" indent="1"/>
    </xf>
    <xf numFmtId="0" fontId="2" fillId="0" borderId="0" xfId="8" applyAlignment="1" applyProtection="1">
      <alignment horizontal="center" vertical="top"/>
      <protection locked="0"/>
    </xf>
    <xf numFmtId="0" fontId="2" fillId="0" borderId="0" xfId="8" applyAlignment="1" applyProtection="1">
      <alignment vertical="top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3" fontId="4" fillId="0" borderId="0" xfId="17" applyFont="1" applyAlignment="1" applyProtection="1">
      <alignment vertical="top"/>
      <protection locked="0"/>
    </xf>
    <xf numFmtId="43" fontId="4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43" fontId="9" fillId="3" borderId="0" xfId="17" applyFont="1" applyFill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9" fillId="0" borderId="0" xfId="8" applyFont="1" applyAlignment="1" applyProtection="1">
      <alignment horizontal="right" vertical="top"/>
      <protection locked="0"/>
    </xf>
    <xf numFmtId="3" fontId="3" fillId="4" borderId="4" xfId="16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A31776E0-2628-4F93-96B5-11A138E1F7EB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1628774</xdr:colOff>
      <xdr:row>76</xdr:row>
      <xdr:rowOff>28575</xdr:rowOff>
    </xdr:from>
    <xdr:to>
      <xdr:col>2</xdr:col>
      <xdr:colOff>95250</xdr:colOff>
      <xdr:row>79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BE788B-ADCA-46AB-8CC4-743A72F95F6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1628774" y="11801475"/>
          <a:ext cx="5705476" cy="5333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abSelected="1" zoomScale="110" zoomScaleNormal="110" workbookViewId="0">
      <selection activeCell="A95" sqref="A95"/>
    </sheetView>
  </sheetViews>
  <sheetFormatPr baseColWidth="10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32" t="s">
        <v>70</v>
      </c>
      <c r="B1" s="33"/>
      <c r="C1" s="34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62056992.420000002</v>
      </c>
      <c r="C4" s="9">
        <f>SUM(C5:C11)</f>
        <v>58518549.059999995</v>
      </c>
      <c r="D4" s="2"/>
    </row>
    <row r="5" spans="1:4" x14ac:dyDescent="0.2">
      <c r="A5" s="10" t="s">
        <v>1</v>
      </c>
      <c r="B5" s="11">
        <f>'IMCA EA'!B5+'DIF EA'!B5+'JUMAPA EA'!B5</f>
        <v>0</v>
      </c>
      <c r="C5" s="11">
        <f>'IMCA EA'!C5+'DIF EA'!C5+'JUMAPA EA'!C5</f>
        <v>0</v>
      </c>
      <c r="D5" s="2"/>
    </row>
    <row r="6" spans="1:4" x14ac:dyDescent="0.2">
      <c r="A6" s="10" t="s">
        <v>35</v>
      </c>
      <c r="B6" s="11">
        <f>'IMCA EA'!B6+'DIF EA'!B6+'JUMAPA EA'!B6</f>
        <v>0</v>
      </c>
      <c r="C6" s="11">
        <f>'IMCA EA'!C6+'DIF EA'!C6+'JUMAPA EA'!C6</f>
        <v>0</v>
      </c>
      <c r="D6" s="2"/>
    </row>
    <row r="7" spans="1:4" x14ac:dyDescent="0.2">
      <c r="A7" s="10" t="s">
        <v>11</v>
      </c>
      <c r="B7" s="11">
        <f>'IMCA EA'!B7+'DIF EA'!B7+'JUMAPA EA'!B7</f>
        <v>0</v>
      </c>
      <c r="C7" s="11">
        <f>'IMCA EA'!C7+'DIF EA'!C7+'JUMAPA EA'!C7</f>
        <v>0</v>
      </c>
      <c r="D7" s="2"/>
    </row>
    <row r="8" spans="1:4" x14ac:dyDescent="0.2">
      <c r="A8" s="10" t="s">
        <v>2</v>
      </c>
      <c r="B8" s="11">
        <f>'IMCA EA'!B8+'DIF EA'!B8+'JUMAPA EA'!B8</f>
        <v>0</v>
      </c>
      <c r="C8" s="11">
        <f>'IMCA EA'!C8+'DIF EA'!C8+'JUMAPA EA'!C8</f>
        <v>0</v>
      </c>
      <c r="D8" s="2"/>
    </row>
    <row r="9" spans="1:4" x14ac:dyDescent="0.2">
      <c r="A9" s="10" t="s">
        <v>47</v>
      </c>
      <c r="B9" s="11">
        <f>'IMCA EA'!B9+'DIF EA'!B9+'JUMAPA EA'!B9</f>
        <v>1279480.1000000001</v>
      </c>
      <c r="C9" s="11">
        <f>'IMCA EA'!C9+'DIF EA'!C9+'JUMAPA EA'!C9</f>
        <v>503636.16</v>
      </c>
      <c r="D9" s="2"/>
    </row>
    <row r="10" spans="1:4" x14ac:dyDescent="0.2">
      <c r="A10" s="10" t="s">
        <v>48</v>
      </c>
      <c r="B10" s="11">
        <f>'IMCA EA'!B10+'DIF EA'!B10+'JUMAPA EA'!B10</f>
        <v>0</v>
      </c>
      <c r="C10" s="11">
        <f>'IMCA EA'!C10+'DIF EA'!C10+'JUMAPA EA'!C10</f>
        <v>0</v>
      </c>
      <c r="D10" s="2"/>
    </row>
    <row r="11" spans="1:4" ht="11.25" customHeight="1" x14ac:dyDescent="0.2">
      <c r="A11" s="10" t="s">
        <v>49</v>
      </c>
      <c r="B11" s="11">
        <f>'IMCA EA'!B11+'DIF EA'!B11+'JUMAPA EA'!B11</f>
        <v>60777512.32</v>
      </c>
      <c r="C11" s="11">
        <f>'IMCA EA'!C11+'DIF EA'!C11+'JUMAPA EA'!C11</f>
        <v>58014912.899999999</v>
      </c>
      <c r="D11" s="2"/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15677287.630000001</v>
      </c>
      <c r="C13" s="9">
        <f>SUM(C14:C15)</f>
        <v>14303086.870000001</v>
      </c>
      <c r="D13" s="2"/>
    </row>
    <row r="14" spans="1:4" ht="22.5" x14ac:dyDescent="0.2">
      <c r="A14" s="10" t="s">
        <v>51</v>
      </c>
      <c r="B14" s="11">
        <f>'IMCA EA'!B14+'DIF EA'!B14+'JUMAPA EA'!B14</f>
        <v>0</v>
      </c>
      <c r="C14" s="11">
        <f>'IMCA EA'!C14+'DIF EA'!C14+'JUMAPA EA'!C14</f>
        <v>0</v>
      </c>
      <c r="D14" s="2"/>
    </row>
    <row r="15" spans="1:4" ht="11.25" customHeight="1" x14ac:dyDescent="0.2">
      <c r="A15" s="10" t="s">
        <v>52</v>
      </c>
      <c r="B15" s="11">
        <f>'IMCA EA'!B15+'DIF EA'!B15+'JUMAPA EA'!B15</f>
        <v>15677287.630000001</v>
      </c>
      <c r="C15" s="11">
        <f>'IMCA EA'!C15+'DIF EA'!C15+'JUMAPA EA'!C15</f>
        <v>14303086.870000001</v>
      </c>
      <c r="D15" s="2"/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1770301.0899999999</v>
      </c>
      <c r="C17" s="9">
        <f>SUM(C18:C22)</f>
        <v>865923.91</v>
      </c>
      <c r="D17" s="2"/>
    </row>
    <row r="18" spans="1:5" ht="11.25" customHeight="1" x14ac:dyDescent="0.2">
      <c r="A18" s="10" t="s">
        <v>36</v>
      </c>
      <c r="B18" s="11">
        <f>'IMCA EA'!B18+'DIF EA'!B18+'JUMAPA EA'!B18</f>
        <v>0</v>
      </c>
      <c r="C18" s="11">
        <f>'IMCA EA'!C18+'DIF EA'!C18+'JUMAPA EA'!C18</f>
        <v>0</v>
      </c>
      <c r="D18" s="2"/>
    </row>
    <row r="19" spans="1:5" ht="11.25" customHeight="1" x14ac:dyDescent="0.2">
      <c r="A19" s="10" t="s">
        <v>12</v>
      </c>
      <c r="B19" s="11">
        <f>'IMCA EA'!B19+'DIF EA'!B19+'JUMAPA EA'!B19</f>
        <v>0</v>
      </c>
      <c r="C19" s="11">
        <f>'IMCA EA'!C19+'DIF EA'!C19+'JUMAPA EA'!C19</f>
        <v>0</v>
      </c>
      <c r="D19" s="2"/>
    </row>
    <row r="20" spans="1:5" ht="11.25" customHeight="1" x14ac:dyDescent="0.2">
      <c r="A20" s="10" t="s">
        <v>13</v>
      </c>
      <c r="B20" s="11">
        <f>'IMCA EA'!B20+'DIF EA'!B20+'JUMAPA EA'!B20</f>
        <v>0</v>
      </c>
      <c r="C20" s="11">
        <f>'IMCA EA'!C20+'DIF EA'!C20+'JUMAPA EA'!C20</f>
        <v>0</v>
      </c>
      <c r="D20" s="2"/>
    </row>
    <row r="21" spans="1:5" ht="11.25" customHeight="1" x14ac:dyDescent="0.2">
      <c r="A21" s="10" t="s">
        <v>14</v>
      </c>
      <c r="B21" s="11">
        <f>'IMCA EA'!B21+'DIF EA'!B21+'JUMAPA EA'!B21</f>
        <v>0</v>
      </c>
      <c r="C21" s="11">
        <f>'IMCA EA'!C21+'DIF EA'!C21+'JUMAPA EA'!C21</f>
        <v>0</v>
      </c>
      <c r="D21" s="2"/>
    </row>
    <row r="22" spans="1:5" ht="11.25" customHeight="1" x14ac:dyDescent="0.2">
      <c r="A22" s="10" t="s">
        <v>15</v>
      </c>
      <c r="B22" s="11">
        <f>'IMCA EA'!B22+'DIF EA'!B22+'JUMAPA EA'!B22</f>
        <v>1770301.0899999999</v>
      </c>
      <c r="C22" s="11">
        <f>'IMCA EA'!C22+'DIF EA'!C22+'JUMAPA EA'!C22</f>
        <v>865923.91</v>
      </c>
      <c r="D22" s="2"/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B4+B13+B17</f>
        <v>79504581.140000001</v>
      </c>
      <c r="C24" s="9">
        <f>C4+C13+C17</f>
        <v>73687559.839999989</v>
      </c>
      <c r="D24" s="2"/>
    </row>
    <row r="25" spans="1:5" ht="11.25" customHeight="1" x14ac:dyDescent="0.2">
      <c r="A25" s="13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66314106.640000001</v>
      </c>
      <c r="C27" s="9">
        <f>SUM(C28:C30)</f>
        <v>58910071.280000001</v>
      </c>
      <c r="D27" s="2"/>
    </row>
    <row r="28" spans="1:5" ht="11.25" customHeight="1" x14ac:dyDescent="0.2">
      <c r="A28" s="10" t="s">
        <v>37</v>
      </c>
      <c r="B28" s="11">
        <f>'IMCA EA'!B28+'DIF EA'!B28+'JUMAPA EA'!B28</f>
        <v>38142984.07</v>
      </c>
      <c r="C28" s="11">
        <f>'IMCA EA'!C28+'DIF EA'!C28+'JUMAPA EA'!C28</f>
        <v>34829710.909999996</v>
      </c>
      <c r="D28" s="2"/>
    </row>
    <row r="29" spans="1:5" ht="11.25" customHeight="1" x14ac:dyDescent="0.2">
      <c r="A29" s="10" t="s">
        <v>16</v>
      </c>
      <c r="B29" s="11">
        <f>'IMCA EA'!B29+'DIF EA'!B29+'JUMAPA EA'!B29</f>
        <v>8816177.5999999996</v>
      </c>
      <c r="C29" s="11">
        <f>'IMCA EA'!C29+'DIF EA'!C29+'JUMAPA EA'!C29</f>
        <v>7672658.4199999999</v>
      </c>
      <c r="D29" s="2"/>
    </row>
    <row r="30" spans="1:5" ht="11.25" customHeight="1" x14ac:dyDescent="0.2">
      <c r="A30" s="10" t="s">
        <v>17</v>
      </c>
      <c r="B30" s="11">
        <f>'IMCA EA'!B30+'DIF EA'!B30+'JUMAPA EA'!B30</f>
        <v>19354944.969999999</v>
      </c>
      <c r="C30" s="11">
        <f>'IMCA EA'!C30+'DIF EA'!C30+'JUMAPA EA'!C30</f>
        <v>16407701.950000001</v>
      </c>
      <c r="D30" s="2"/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1604478.6300000001</v>
      </c>
      <c r="C32" s="9">
        <f>SUM(C33:C41)</f>
        <v>1321155.18</v>
      </c>
      <c r="D32" s="2"/>
    </row>
    <row r="33" spans="1:4" ht="11.25" customHeight="1" x14ac:dyDescent="0.2">
      <c r="A33" s="10" t="s">
        <v>18</v>
      </c>
      <c r="B33" s="11">
        <f>'IMCA EA'!B33+'DIF EA'!B33+'JUMAPA EA'!B33</f>
        <v>0</v>
      </c>
      <c r="C33" s="11">
        <f>'IMCA EA'!C33+'DIF EA'!C33+'JUMAPA EA'!C33</f>
        <v>0</v>
      </c>
      <c r="D33" s="2"/>
    </row>
    <row r="34" spans="1:4" ht="11.25" customHeight="1" x14ac:dyDescent="0.2">
      <c r="A34" s="10" t="s">
        <v>19</v>
      </c>
      <c r="B34" s="11">
        <f>'IMCA EA'!B34+'DIF EA'!B34+'JUMAPA EA'!B34</f>
        <v>225000</v>
      </c>
      <c r="C34" s="11">
        <f>'IMCA EA'!C34+'DIF EA'!C34+'JUMAPA EA'!C34</f>
        <v>0</v>
      </c>
      <c r="D34" s="2"/>
    </row>
    <row r="35" spans="1:4" ht="11.25" customHeight="1" x14ac:dyDescent="0.2">
      <c r="A35" s="10" t="s">
        <v>20</v>
      </c>
      <c r="B35" s="11">
        <f>'IMCA EA'!B35+'DIF EA'!B35+'JUMAPA EA'!B35</f>
        <v>0</v>
      </c>
      <c r="C35" s="11">
        <f>'IMCA EA'!C35+'DIF EA'!C35+'JUMAPA EA'!C35</f>
        <v>0</v>
      </c>
      <c r="D35" s="2"/>
    </row>
    <row r="36" spans="1:4" ht="11.25" customHeight="1" x14ac:dyDescent="0.2">
      <c r="A36" s="10" t="s">
        <v>21</v>
      </c>
      <c r="B36" s="11">
        <f>'IMCA EA'!B36+'DIF EA'!B36+'JUMAPA EA'!B36</f>
        <v>1379478.6300000001</v>
      </c>
      <c r="C36" s="11">
        <f>'IMCA EA'!C36+'DIF EA'!C36+'JUMAPA EA'!C36</f>
        <v>1321155.18</v>
      </c>
      <c r="D36" s="2"/>
    </row>
    <row r="37" spans="1:4" ht="11.25" customHeight="1" x14ac:dyDescent="0.2">
      <c r="A37" s="10" t="s">
        <v>22</v>
      </c>
      <c r="B37" s="11">
        <f>'IMCA EA'!B37+'DIF EA'!B37+'JUMAPA EA'!B37</f>
        <v>0</v>
      </c>
      <c r="C37" s="11">
        <f>'IMCA EA'!C37+'DIF EA'!C37+'JUMAPA EA'!C37</f>
        <v>0</v>
      </c>
      <c r="D37" s="2"/>
    </row>
    <row r="38" spans="1:4" ht="11.25" customHeight="1" x14ac:dyDescent="0.2">
      <c r="A38" s="10" t="s">
        <v>23</v>
      </c>
      <c r="B38" s="11">
        <f>'IMCA EA'!B38+'DIF EA'!B38+'JUMAPA EA'!B38</f>
        <v>0</v>
      </c>
      <c r="C38" s="11">
        <f>'IMCA EA'!C38+'DIF EA'!C38+'JUMAPA EA'!C38</f>
        <v>0</v>
      </c>
      <c r="D38" s="2"/>
    </row>
    <row r="39" spans="1:4" ht="11.25" customHeight="1" x14ac:dyDescent="0.2">
      <c r="A39" s="10" t="s">
        <v>24</v>
      </c>
      <c r="B39" s="11">
        <f>'IMCA EA'!B39+'DIF EA'!B39+'JUMAPA EA'!B39</f>
        <v>0</v>
      </c>
      <c r="C39" s="11">
        <f>'IMCA EA'!C39+'DIF EA'!C39+'JUMAPA EA'!C39</f>
        <v>0</v>
      </c>
      <c r="D39" s="2"/>
    </row>
    <row r="40" spans="1:4" ht="11.25" customHeight="1" x14ac:dyDescent="0.2">
      <c r="A40" s="10" t="s">
        <v>6</v>
      </c>
      <c r="B40" s="11">
        <f>'IMCA EA'!B40+'DIF EA'!B40+'JUMAPA EA'!B40</f>
        <v>0</v>
      </c>
      <c r="C40" s="11">
        <f>'IMCA EA'!C40+'DIF EA'!C40+'JUMAPA EA'!C40</f>
        <v>0</v>
      </c>
      <c r="D40" s="2"/>
    </row>
    <row r="41" spans="1:4" ht="11.25" customHeight="1" x14ac:dyDescent="0.2">
      <c r="A41" s="10" t="s">
        <v>25</v>
      </c>
      <c r="B41" s="11">
        <f>'IMCA EA'!B41+'DIF EA'!B41+'JUMAPA EA'!B41</f>
        <v>0</v>
      </c>
      <c r="C41" s="11">
        <f>'IMCA EA'!C41+'DIF EA'!C41+'JUMAPA EA'!C41</f>
        <v>0</v>
      </c>
      <c r="D41" s="2"/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f>SUM(C44:C46)</f>
        <v>0</v>
      </c>
      <c r="D43" s="2"/>
    </row>
    <row r="44" spans="1:4" ht="11.25" customHeight="1" x14ac:dyDescent="0.2">
      <c r="A44" s="10" t="s">
        <v>3</v>
      </c>
      <c r="B44" s="11">
        <f>'IMCA EA'!B44+'DIF EA'!B44+'JUMAPA EA'!B44</f>
        <v>0</v>
      </c>
      <c r="C44" s="11">
        <f>'IMCA EA'!C44+'DIF EA'!C44+'JUMAPA EA'!C44</f>
        <v>0</v>
      </c>
      <c r="D44" s="2"/>
    </row>
    <row r="45" spans="1:4" ht="11.25" customHeight="1" x14ac:dyDescent="0.2">
      <c r="A45" s="10" t="s">
        <v>4</v>
      </c>
      <c r="B45" s="11">
        <f>'IMCA EA'!B45+'DIF EA'!B45+'JUMAPA EA'!B45</f>
        <v>0</v>
      </c>
      <c r="C45" s="11">
        <f>'IMCA EA'!C45+'DIF EA'!C45+'JUMAPA EA'!C45</f>
        <v>0</v>
      </c>
      <c r="D45" s="2"/>
    </row>
    <row r="46" spans="1:4" ht="11.25" customHeight="1" x14ac:dyDescent="0.2">
      <c r="A46" s="10" t="s">
        <v>5</v>
      </c>
      <c r="B46" s="11">
        <f>'IMCA EA'!B46+'DIF EA'!B46+'JUMAPA EA'!B46</f>
        <v>0</v>
      </c>
      <c r="C46" s="11">
        <f>'IMCA EA'!C46+'DIF EA'!C46+'JUMAPA EA'!C46</f>
        <v>0</v>
      </c>
      <c r="D46" s="2"/>
    </row>
    <row r="47" spans="1:4" ht="11.25" customHeight="1" x14ac:dyDescent="0.2">
      <c r="A47" s="10"/>
      <c r="B47" s="11">
        <f>'IMCA EA'!B47+'DIF EA'!B47+'JUMAPA EA'!B47</f>
        <v>0</v>
      </c>
      <c r="C47" s="11">
        <f>'IMCA EA'!C47+'DIF EA'!C47+'JUMAPA EA'!C47</f>
        <v>0</v>
      </c>
      <c r="D47" s="2"/>
    </row>
    <row r="48" spans="1:4" ht="11.25" customHeight="1" x14ac:dyDescent="0.2">
      <c r="A48" s="8" t="s">
        <v>43</v>
      </c>
      <c r="B48" s="11">
        <f>'IMCA EA'!B48+'DIF EA'!B48+'JUMAPA EA'!B48</f>
        <v>0</v>
      </c>
      <c r="C48" s="11">
        <f>'IMCA EA'!C48+'DIF EA'!C48+'JUMAPA EA'!C48</f>
        <v>0</v>
      </c>
      <c r="D48" s="2"/>
    </row>
    <row r="49" spans="1:4" ht="11.25" customHeight="1" x14ac:dyDescent="0.2">
      <c r="A49" s="10" t="s">
        <v>26</v>
      </c>
      <c r="B49" s="11">
        <f>'IMCA EA'!B49+'DIF EA'!B49+'JUMAPA EA'!B49</f>
        <v>0</v>
      </c>
      <c r="C49" s="11">
        <f>'IMCA EA'!C49+'DIF EA'!C49+'JUMAPA EA'!C49</f>
        <v>0</v>
      </c>
      <c r="D49" s="2"/>
    </row>
    <row r="50" spans="1:4" ht="11.25" customHeight="1" x14ac:dyDescent="0.2">
      <c r="A50" s="10" t="s">
        <v>27</v>
      </c>
      <c r="B50" s="11">
        <f>'IMCA EA'!B50+'DIF EA'!B50+'JUMAPA EA'!B50</f>
        <v>0</v>
      </c>
      <c r="C50" s="11">
        <f>'IMCA EA'!C50+'DIF EA'!C50+'JUMAPA EA'!C50</f>
        <v>0</v>
      </c>
      <c r="D50" s="2"/>
    </row>
    <row r="51" spans="1:4" ht="11.25" customHeight="1" x14ac:dyDescent="0.2">
      <c r="A51" s="10" t="s">
        <v>28</v>
      </c>
      <c r="B51" s="11">
        <f>'IMCA EA'!B51+'DIF EA'!B51+'JUMAPA EA'!B51</f>
        <v>0</v>
      </c>
      <c r="C51" s="11">
        <f>'IMCA EA'!C51+'DIF EA'!C51+'JUMAPA EA'!C51</f>
        <v>0</v>
      </c>
      <c r="D51" s="2"/>
    </row>
    <row r="52" spans="1:4" ht="11.25" customHeight="1" x14ac:dyDescent="0.2">
      <c r="A52" s="10" t="s">
        <v>29</v>
      </c>
      <c r="B52" s="11">
        <f>'IMCA EA'!B52+'DIF EA'!B52+'JUMAPA EA'!B52</f>
        <v>0</v>
      </c>
      <c r="C52" s="11">
        <f>'IMCA EA'!C52+'DIF EA'!C52+'JUMAPA EA'!C52</f>
        <v>0</v>
      </c>
      <c r="D52" s="2"/>
    </row>
    <row r="53" spans="1:4" ht="11.25" customHeight="1" x14ac:dyDescent="0.2">
      <c r="A53" s="10" t="s">
        <v>30</v>
      </c>
      <c r="B53" s="11"/>
      <c r="C53" s="11"/>
      <c r="D53" s="2"/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2492193.96</v>
      </c>
      <c r="C55" s="9">
        <f>SUM(C56:C61)</f>
        <v>2504415.6999999997</v>
      </c>
      <c r="D55" s="2"/>
    </row>
    <row r="56" spans="1:4" ht="11.25" customHeight="1" x14ac:dyDescent="0.2">
      <c r="A56" s="10" t="s">
        <v>31</v>
      </c>
      <c r="B56" s="11">
        <f>'IMCA EA'!B56+'DIF EA'!B56+'JUMAPA EA'!B56</f>
        <v>2492193.96</v>
      </c>
      <c r="C56" s="11">
        <f>'IMCA EA'!C56+'DIF EA'!C56+'JUMAPA EA'!C56</f>
        <v>2504415.6999999997</v>
      </c>
      <c r="D56" s="2"/>
    </row>
    <row r="57" spans="1:4" ht="11.25" customHeight="1" x14ac:dyDescent="0.2">
      <c r="A57" s="10" t="s">
        <v>7</v>
      </c>
      <c r="B57" s="11">
        <f>'IMCA EA'!B57+'DIF EA'!B57+'JUMAPA EA'!B57</f>
        <v>0</v>
      </c>
      <c r="C57" s="11">
        <f>'IMCA EA'!C57+'DIF EA'!C57+'JUMAPA EA'!C57</f>
        <v>0</v>
      </c>
      <c r="D57" s="2"/>
    </row>
    <row r="58" spans="1:4" ht="11.25" customHeight="1" x14ac:dyDescent="0.2">
      <c r="A58" s="10" t="s">
        <v>32</v>
      </c>
      <c r="B58" s="11">
        <f>'IMCA EA'!B58+'DIF EA'!B58+'JUMAPA EA'!B58</f>
        <v>0</v>
      </c>
      <c r="C58" s="11">
        <f>'IMCA EA'!C58+'DIF EA'!C58+'JUMAPA EA'!C58</f>
        <v>0</v>
      </c>
      <c r="D58" s="2"/>
    </row>
    <row r="59" spans="1:4" ht="11.25" customHeight="1" x14ac:dyDescent="0.2">
      <c r="A59" s="10" t="s">
        <v>54</v>
      </c>
      <c r="B59" s="11">
        <f>'IMCA EA'!B59+'DIF EA'!B59+'JUMAPA EA'!B59</f>
        <v>0</v>
      </c>
      <c r="C59" s="11">
        <f>'IMCA EA'!C59+'DIF EA'!C59+'JUMAPA EA'!C59</f>
        <v>0</v>
      </c>
      <c r="D59" s="2"/>
    </row>
    <row r="60" spans="1:4" ht="11.25" customHeight="1" x14ac:dyDescent="0.2">
      <c r="A60" s="10" t="s">
        <v>33</v>
      </c>
      <c r="B60" s="11">
        <f>'IMCA EA'!B60+'DIF EA'!B60+'JUMAPA EA'!B60</f>
        <v>0</v>
      </c>
      <c r="C60" s="11">
        <f>'IMCA EA'!C60+'DIF EA'!C60+'JUMAPA EA'!C60</f>
        <v>0</v>
      </c>
      <c r="D60" s="2"/>
    </row>
    <row r="61" spans="1:4" ht="11.25" customHeight="1" x14ac:dyDescent="0.2">
      <c r="A61" s="10" t="s">
        <v>34</v>
      </c>
      <c r="B61" s="11">
        <f>'IMCA EA'!B61+'DIF EA'!B61+'JUMAPA EA'!B61</f>
        <v>0</v>
      </c>
      <c r="C61" s="11">
        <f>'IMCA EA'!C61+'DIF EA'!C61+'JUMAPA EA'!C61</f>
        <v>0</v>
      </c>
      <c r="D61" s="2"/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0</v>
      </c>
      <c r="D63" s="2"/>
    </row>
    <row r="64" spans="1:4" ht="11.25" customHeight="1" x14ac:dyDescent="0.2">
      <c r="A64" s="10" t="s">
        <v>38</v>
      </c>
      <c r="B64" s="11">
        <f>'IMCA EA'!B64+'DIF EA'!B64+'JUMAPA EA'!B64</f>
        <v>0</v>
      </c>
      <c r="C64" s="11">
        <f>'IMCA EA'!C64+'DIF EA'!C64+'JUMAPA EA'!C64</f>
        <v>0</v>
      </c>
      <c r="D64" s="2"/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28">
        <f>B63+B55+B48+B43+B32+B27</f>
        <v>70410779.230000004</v>
      </c>
      <c r="C66" s="28">
        <f>C63+C55+C48+C43+C32+C27</f>
        <v>62735642.160000004</v>
      </c>
      <c r="D66" s="2"/>
      <c r="E66" s="2"/>
    </row>
    <row r="67" spans="1:8" ht="11.25" customHeight="1" x14ac:dyDescent="0.2">
      <c r="A67" s="13"/>
      <c r="B67" s="7"/>
      <c r="C67" s="7"/>
      <c r="D67" s="2"/>
      <c r="E67" s="2"/>
    </row>
    <row r="68" spans="1:8" s="2" customFormat="1" x14ac:dyDescent="0.2">
      <c r="A68" s="6" t="s">
        <v>39</v>
      </c>
      <c r="B68" s="31">
        <f>B24-B66</f>
        <v>9093801.9099999964</v>
      </c>
      <c r="C68" s="31">
        <f>C24-C66</f>
        <v>10951917.679999985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  <row r="78" spans="1:8" hidden="1" x14ac:dyDescent="0.2">
      <c r="A78" s="29" t="s">
        <v>65</v>
      </c>
      <c r="B78" s="23">
        <v>443432</v>
      </c>
      <c r="C78" s="23">
        <v>1105839</v>
      </c>
      <c r="D78" s="25"/>
    </row>
    <row r="79" spans="1:8" hidden="1" x14ac:dyDescent="0.2">
      <c r="A79" s="29" t="s">
        <v>66</v>
      </c>
      <c r="B79" s="23">
        <v>796135</v>
      </c>
      <c r="C79" s="23">
        <v>780753</v>
      </c>
      <c r="D79" s="25"/>
    </row>
    <row r="80" spans="1:8" hidden="1" x14ac:dyDescent="0.2">
      <c r="A80" s="29" t="s">
        <v>67</v>
      </c>
      <c r="B80" s="23">
        <v>7854235</v>
      </c>
      <c r="C80" s="23">
        <f>9065325+1</f>
        <v>9065326</v>
      </c>
      <c r="D80" s="25"/>
    </row>
    <row r="81" spans="1:4" ht="12.75" hidden="1" x14ac:dyDescent="0.2">
      <c r="A81" s="30" t="s">
        <v>68</v>
      </c>
      <c r="B81" s="26">
        <f>SUM(B78:B80)</f>
        <v>9093802</v>
      </c>
      <c r="C81" s="26">
        <f>SUM(C78:C80)</f>
        <v>10951918</v>
      </c>
      <c r="D81" s="27"/>
    </row>
    <row r="82" spans="1:4" x14ac:dyDescent="0.2">
      <c r="C82" s="23"/>
    </row>
    <row r="83" spans="1:4" x14ac:dyDescent="0.2">
      <c r="C83" s="24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83E4-F0C9-4B60-B8F1-F1052153AEA6}">
  <dimension ref="A1:H77"/>
  <sheetViews>
    <sheetView topLeftCell="A49" zoomScale="110" zoomScaleNormal="110" workbookViewId="0">
      <selection activeCell="A82" sqref="A8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32" t="s">
        <v>57</v>
      </c>
      <c r="B1" s="33"/>
      <c r="C1" s="34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4"/>
      <c r="C3" s="14"/>
    </row>
    <row r="4" spans="1:4" x14ac:dyDescent="0.2">
      <c r="A4" s="8" t="s">
        <v>46</v>
      </c>
      <c r="B4" s="15">
        <f>SUM(B5:B11)</f>
        <v>286125.96000000002</v>
      </c>
      <c r="C4" s="15">
        <f>SUM(C5:C11)</f>
        <v>120179.86</v>
      </c>
      <c r="D4" s="2"/>
    </row>
    <row r="5" spans="1:4" x14ac:dyDescent="0.2">
      <c r="A5" s="10" t="s">
        <v>1</v>
      </c>
      <c r="B5" s="16">
        <v>0</v>
      </c>
      <c r="C5" s="16">
        <v>0</v>
      </c>
      <c r="D5" s="17">
        <v>4110</v>
      </c>
    </row>
    <row r="6" spans="1:4" x14ac:dyDescent="0.2">
      <c r="A6" s="10" t="s">
        <v>35</v>
      </c>
      <c r="B6" s="16">
        <v>0</v>
      </c>
      <c r="C6" s="16">
        <v>0</v>
      </c>
      <c r="D6" s="17">
        <v>4120</v>
      </c>
    </row>
    <row r="7" spans="1:4" x14ac:dyDescent="0.2">
      <c r="A7" s="10" t="s">
        <v>11</v>
      </c>
      <c r="B7" s="16">
        <v>0</v>
      </c>
      <c r="C7" s="16">
        <v>0</v>
      </c>
      <c r="D7" s="17">
        <v>4130</v>
      </c>
    </row>
    <row r="8" spans="1:4" x14ac:dyDescent="0.2">
      <c r="A8" s="10" t="s">
        <v>2</v>
      </c>
      <c r="B8" s="16">
        <v>0</v>
      </c>
      <c r="C8" s="16">
        <v>0</v>
      </c>
      <c r="D8" s="17">
        <v>4140</v>
      </c>
    </row>
    <row r="9" spans="1:4" x14ac:dyDescent="0.2">
      <c r="A9" s="10" t="s">
        <v>47</v>
      </c>
      <c r="B9" s="16">
        <v>0</v>
      </c>
      <c r="C9" s="16">
        <v>0</v>
      </c>
      <c r="D9" s="17">
        <v>4150</v>
      </c>
    </row>
    <row r="10" spans="1:4" x14ac:dyDescent="0.2">
      <c r="A10" s="10" t="s">
        <v>48</v>
      </c>
      <c r="B10" s="16">
        <v>0</v>
      </c>
      <c r="C10" s="16">
        <v>0</v>
      </c>
      <c r="D10" s="17">
        <v>4160</v>
      </c>
    </row>
    <row r="11" spans="1:4" ht="11.25" customHeight="1" x14ac:dyDescent="0.2">
      <c r="A11" s="10" t="s">
        <v>49</v>
      </c>
      <c r="B11" s="16">
        <v>286125.96000000002</v>
      </c>
      <c r="C11" s="16">
        <v>120179.86</v>
      </c>
      <c r="D11" s="17">
        <v>4170</v>
      </c>
    </row>
    <row r="12" spans="1:4" ht="11.25" customHeight="1" x14ac:dyDescent="0.2">
      <c r="A12" s="10"/>
      <c r="B12" s="14"/>
      <c r="C12" s="14"/>
      <c r="D12" s="2"/>
    </row>
    <row r="13" spans="1:4" ht="33.75" x14ac:dyDescent="0.2">
      <c r="A13" s="8" t="s">
        <v>50</v>
      </c>
      <c r="B13" s="15">
        <f>SUM(B14:B15)</f>
        <v>5791435.25</v>
      </c>
      <c r="C13" s="15">
        <f>SUM(C14:C15)</f>
        <v>5458722.9000000004</v>
      </c>
      <c r="D13" s="2"/>
    </row>
    <row r="14" spans="1:4" ht="22.5" x14ac:dyDescent="0.2">
      <c r="A14" s="10" t="s">
        <v>51</v>
      </c>
      <c r="B14" s="16">
        <v>0</v>
      </c>
      <c r="C14" s="16">
        <v>0</v>
      </c>
      <c r="D14" s="17">
        <v>4210</v>
      </c>
    </row>
    <row r="15" spans="1:4" ht="11.25" customHeight="1" x14ac:dyDescent="0.2">
      <c r="A15" s="10" t="s">
        <v>52</v>
      </c>
      <c r="B15" s="16">
        <v>5791435.25</v>
      </c>
      <c r="C15" s="16">
        <v>5458722.9000000004</v>
      </c>
      <c r="D15" s="17">
        <v>4220</v>
      </c>
    </row>
    <row r="16" spans="1:4" ht="11.25" customHeight="1" x14ac:dyDescent="0.2">
      <c r="A16" s="10"/>
      <c r="B16" s="14"/>
      <c r="C16" s="14"/>
      <c r="D16" s="2"/>
    </row>
    <row r="17" spans="1:5" ht="11.25" customHeight="1" x14ac:dyDescent="0.2">
      <c r="A17" s="8" t="s">
        <v>41</v>
      </c>
      <c r="B17" s="15">
        <f>SUM(B18:B22)</f>
        <v>36000</v>
      </c>
      <c r="C17" s="15">
        <f>SUM(C18:C22)</f>
        <v>601848.38</v>
      </c>
      <c r="D17" s="2"/>
    </row>
    <row r="18" spans="1:5" ht="11.25" customHeight="1" x14ac:dyDescent="0.2">
      <c r="A18" s="10" t="s">
        <v>36</v>
      </c>
      <c r="B18" s="16">
        <v>0</v>
      </c>
      <c r="C18" s="16">
        <v>0</v>
      </c>
      <c r="D18" s="17">
        <v>4310</v>
      </c>
    </row>
    <row r="19" spans="1:5" ht="11.25" customHeight="1" x14ac:dyDescent="0.2">
      <c r="A19" s="10" t="s">
        <v>12</v>
      </c>
      <c r="B19" s="16">
        <v>0</v>
      </c>
      <c r="C19" s="16">
        <v>0</v>
      </c>
      <c r="D19" s="17">
        <v>4320</v>
      </c>
    </row>
    <row r="20" spans="1:5" ht="11.25" customHeight="1" x14ac:dyDescent="0.2">
      <c r="A20" s="10" t="s">
        <v>13</v>
      </c>
      <c r="B20" s="16">
        <v>0</v>
      </c>
      <c r="C20" s="16">
        <v>0</v>
      </c>
      <c r="D20" s="17">
        <v>4330</v>
      </c>
    </row>
    <row r="21" spans="1:5" ht="11.25" customHeight="1" x14ac:dyDescent="0.2">
      <c r="A21" s="10" t="s">
        <v>14</v>
      </c>
      <c r="B21" s="16">
        <v>0</v>
      </c>
      <c r="C21" s="16">
        <v>0</v>
      </c>
      <c r="D21" s="17">
        <v>4340</v>
      </c>
    </row>
    <row r="22" spans="1:5" ht="11.25" customHeight="1" x14ac:dyDescent="0.2">
      <c r="A22" s="10" t="s">
        <v>15</v>
      </c>
      <c r="B22" s="16">
        <v>36000</v>
      </c>
      <c r="C22" s="16">
        <v>601848.38</v>
      </c>
      <c r="D22" s="17">
        <v>4390</v>
      </c>
    </row>
    <row r="23" spans="1:5" ht="11.25" customHeight="1" x14ac:dyDescent="0.2">
      <c r="A23" s="12"/>
      <c r="B23" s="14"/>
      <c r="C23" s="14"/>
      <c r="D23" s="2"/>
    </row>
    <row r="24" spans="1:5" ht="11.25" customHeight="1" x14ac:dyDescent="0.2">
      <c r="A24" s="6" t="s">
        <v>9</v>
      </c>
      <c r="B24" s="15">
        <f>SUM(B4+B13+B17)</f>
        <v>6113561.21</v>
      </c>
      <c r="C24" s="18">
        <f>SUM(C4+C13+C17)</f>
        <v>6180751.1400000006</v>
      </c>
      <c r="D24" s="2"/>
    </row>
    <row r="25" spans="1:5" ht="11.25" customHeight="1" x14ac:dyDescent="0.2">
      <c r="A25" s="13"/>
      <c r="B25" s="14"/>
      <c r="C25" s="14"/>
      <c r="D25" s="2"/>
      <c r="E25" s="2"/>
    </row>
    <row r="26" spans="1:5" s="2" customFormat="1" ht="11.25" customHeight="1" x14ac:dyDescent="0.2">
      <c r="A26" s="6" t="s">
        <v>8</v>
      </c>
      <c r="B26" s="14"/>
      <c r="C26" s="14"/>
      <c r="E26" s="1"/>
    </row>
    <row r="27" spans="1:5" ht="11.25" customHeight="1" x14ac:dyDescent="0.2">
      <c r="A27" s="8" t="s">
        <v>42</v>
      </c>
      <c r="B27" s="15">
        <f>SUM(B28:B30)</f>
        <v>4493431.4800000004</v>
      </c>
      <c r="C27" s="15">
        <f>SUM(C28:C30)</f>
        <v>3909296.25</v>
      </c>
      <c r="D27" s="2"/>
    </row>
    <row r="28" spans="1:5" ht="11.25" customHeight="1" x14ac:dyDescent="0.2">
      <c r="A28" s="10" t="s">
        <v>37</v>
      </c>
      <c r="B28" s="16">
        <v>2988161.84</v>
      </c>
      <c r="C28" s="16">
        <v>2966492.86</v>
      </c>
      <c r="D28" s="17">
        <v>5110</v>
      </c>
    </row>
    <row r="29" spans="1:5" ht="11.25" customHeight="1" x14ac:dyDescent="0.2">
      <c r="A29" s="10" t="s">
        <v>16</v>
      </c>
      <c r="B29" s="16">
        <v>265053.56</v>
      </c>
      <c r="C29" s="16">
        <v>186863.09</v>
      </c>
      <c r="D29" s="17">
        <v>5120</v>
      </c>
    </row>
    <row r="30" spans="1:5" ht="11.25" customHeight="1" x14ac:dyDescent="0.2">
      <c r="A30" s="10" t="s">
        <v>17</v>
      </c>
      <c r="B30" s="16">
        <v>1240216.08</v>
      </c>
      <c r="C30" s="16">
        <v>755940.3</v>
      </c>
      <c r="D30" s="17">
        <v>5130</v>
      </c>
    </row>
    <row r="31" spans="1:5" ht="11.25" customHeight="1" x14ac:dyDescent="0.2">
      <c r="A31" s="10"/>
      <c r="B31" s="14"/>
      <c r="C31" s="14"/>
      <c r="D31" s="2"/>
    </row>
    <row r="32" spans="1:5" ht="11.25" customHeight="1" x14ac:dyDescent="0.2">
      <c r="A32" s="8" t="s">
        <v>53</v>
      </c>
      <c r="B32" s="15">
        <f>SUM(B33:B41)</f>
        <v>1152841.32</v>
      </c>
      <c r="C32" s="15">
        <f>SUM(C33:C41)</f>
        <v>1119263.52</v>
      </c>
      <c r="D32" s="2"/>
    </row>
    <row r="33" spans="1:4" ht="11.25" customHeight="1" x14ac:dyDescent="0.2">
      <c r="A33" s="10" t="s">
        <v>18</v>
      </c>
      <c r="B33" s="16">
        <v>0</v>
      </c>
      <c r="C33" s="16">
        <v>0</v>
      </c>
      <c r="D33" s="17">
        <v>5210</v>
      </c>
    </row>
    <row r="34" spans="1:4" ht="11.25" customHeight="1" x14ac:dyDescent="0.2">
      <c r="A34" s="10" t="s">
        <v>19</v>
      </c>
      <c r="B34" s="16">
        <v>0</v>
      </c>
      <c r="C34" s="16">
        <v>0</v>
      </c>
      <c r="D34" s="17">
        <v>5220</v>
      </c>
    </row>
    <row r="35" spans="1:4" ht="11.25" customHeight="1" x14ac:dyDescent="0.2">
      <c r="A35" s="10" t="s">
        <v>20</v>
      </c>
      <c r="B35" s="16">
        <v>0</v>
      </c>
      <c r="C35" s="16">
        <v>0</v>
      </c>
      <c r="D35" s="17">
        <v>5230</v>
      </c>
    </row>
    <row r="36" spans="1:4" ht="11.25" customHeight="1" x14ac:dyDescent="0.2">
      <c r="A36" s="10" t="s">
        <v>21</v>
      </c>
      <c r="B36" s="16">
        <v>1152841.32</v>
      </c>
      <c r="C36" s="16">
        <v>1119263.52</v>
      </c>
      <c r="D36" s="17">
        <v>5240</v>
      </c>
    </row>
    <row r="37" spans="1:4" ht="11.25" customHeight="1" x14ac:dyDescent="0.2">
      <c r="A37" s="10" t="s">
        <v>22</v>
      </c>
      <c r="B37" s="16">
        <v>0</v>
      </c>
      <c r="C37" s="16">
        <v>0</v>
      </c>
      <c r="D37" s="17">
        <v>5250</v>
      </c>
    </row>
    <row r="38" spans="1:4" ht="11.25" customHeight="1" x14ac:dyDescent="0.2">
      <c r="A38" s="10" t="s">
        <v>23</v>
      </c>
      <c r="B38" s="16">
        <v>0</v>
      </c>
      <c r="C38" s="16">
        <v>0</v>
      </c>
      <c r="D38" s="17">
        <v>5260</v>
      </c>
    </row>
    <row r="39" spans="1:4" ht="11.25" customHeight="1" x14ac:dyDescent="0.2">
      <c r="A39" s="10" t="s">
        <v>24</v>
      </c>
      <c r="B39" s="16">
        <v>0</v>
      </c>
      <c r="C39" s="16">
        <v>0</v>
      </c>
      <c r="D39" s="17">
        <v>5270</v>
      </c>
    </row>
    <row r="40" spans="1:4" ht="11.25" customHeight="1" x14ac:dyDescent="0.2">
      <c r="A40" s="10" t="s">
        <v>6</v>
      </c>
      <c r="B40" s="16">
        <v>0</v>
      </c>
      <c r="C40" s="16">
        <v>0</v>
      </c>
      <c r="D40" s="17">
        <v>5280</v>
      </c>
    </row>
    <row r="41" spans="1:4" ht="11.25" customHeight="1" x14ac:dyDescent="0.2">
      <c r="A41" s="10" t="s">
        <v>25</v>
      </c>
      <c r="B41" s="16">
        <v>0</v>
      </c>
      <c r="C41" s="16">
        <v>0</v>
      </c>
      <c r="D41" s="17">
        <v>5290</v>
      </c>
    </row>
    <row r="42" spans="1:4" ht="11.25" customHeight="1" x14ac:dyDescent="0.2">
      <c r="A42" s="10"/>
      <c r="B42" s="14"/>
      <c r="C42" s="14"/>
      <c r="D42" s="2"/>
    </row>
    <row r="43" spans="1:4" ht="11.25" customHeight="1" x14ac:dyDescent="0.2">
      <c r="A43" s="8" t="s">
        <v>10</v>
      </c>
      <c r="B43" s="15">
        <f>SUM(B44:B46)</f>
        <v>0</v>
      </c>
      <c r="C43" s="15">
        <f>SUM(C44:C46)</f>
        <v>0</v>
      </c>
      <c r="D43" s="2"/>
    </row>
    <row r="44" spans="1:4" ht="11.25" customHeight="1" x14ac:dyDescent="0.2">
      <c r="A44" s="10" t="s">
        <v>3</v>
      </c>
      <c r="B44" s="16">
        <v>0</v>
      </c>
      <c r="C44" s="16">
        <v>0</v>
      </c>
      <c r="D44" s="17">
        <v>5310</v>
      </c>
    </row>
    <row r="45" spans="1:4" ht="11.25" customHeight="1" x14ac:dyDescent="0.2">
      <c r="A45" s="10" t="s">
        <v>4</v>
      </c>
      <c r="B45" s="16">
        <v>0</v>
      </c>
      <c r="C45" s="16">
        <v>0</v>
      </c>
      <c r="D45" s="17">
        <v>5320</v>
      </c>
    </row>
    <row r="46" spans="1:4" ht="11.25" customHeight="1" x14ac:dyDescent="0.2">
      <c r="A46" s="10" t="s">
        <v>5</v>
      </c>
      <c r="B46" s="16">
        <v>0</v>
      </c>
      <c r="C46" s="16">
        <v>0</v>
      </c>
      <c r="D46" s="17">
        <v>5330</v>
      </c>
    </row>
    <row r="47" spans="1:4" ht="11.25" customHeight="1" x14ac:dyDescent="0.2">
      <c r="A47" s="10"/>
      <c r="B47" s="14"/>
      <c r="C47" s="14"/>
      <c r="D47" s="2"/>
    </row>
    <row r="48" spans="1:4" ht="11.25" customHeight="1" x14ac:dyDescent="0.2">
      <c r="A48" s="8" t="s">
        <v>43</v>
      </c>
      <c r="B48" s="15">
        <f>SUM(B49:B53)</f>
        <v>0</v>
      </c>
      <c r="C48" s="15">
        <f>SUM(C49:C53)</f>
        <v>0</v>
      </c>
      <c r="D48" s="2"/>
    </row>
    <row r="49" spans="1:4" ht="11.25" customHeight="1" x14ac:dyDescent="0.2">
      <c r="A49" s="10" t="s">
        <v>26</v>
      </c>
      <c r="B49" s="16">
        <v>0</v>
      </c>
      <c r="C49" s="16">
        <v>0</v>
      </c>
      <c r="D49" s="17">
        <v>5410</v>
      </c>
    </row>
    <row r="50" spans="1:4" ht="11.25" customHeight="1" x14ac:dyDescent="0.2">
      <c r="A50" s="10" t="s">
        <v>27</v>
      </c>
      <c r="B50" s="16">
        <v>0</v>
      </c>
      <c r="C50" s="16">
        <v>0</v>
      </c>
      <c r="D50" s="17">
        <v>5420</v>
      </c>
    </row>
    <row r="51" spans="1:4" ht="11.25" customHeight="1" x14ac:dyDescent="0.2">
      <c r="A51" s="10" t="s">
        <v>28</v>
      </c>
      <c r="B51" s="16">
        <v>0</v>
      </c>
      <c r="C51" s="16">
        <v>0</v>
      </c>
      <c r="D51" s="17">
        <v>5430</v>
      </c>
    </row>
    <row r="52" spans="1:4" ht="11.25" customHeight="1" x14ac:dyDescent="0.2">
      <c r="A52" s="10" t="s">
        <v>29</v>
      </c>
      <c r="B52" s="16">
        <v>0</v>
      </c>
      <c r="C52" s="16">
        <v>0</v>
      </c>
      <c r="D52" s="17">
        <v>5440</v>
      </c>
    </row>
    <row r="53" spans="1:4" ht="11.25" customHeight="1" x14ac:dyDescent="0.2">
      <c r="A53" s="10" t="s">
        <v>30</v>
      </c>
      <c r="B53" s="16">
        <v>0</v>
      </c>
      <c r="C53" s="16">
        <v>0</v>
      </c>
      <c r="D53" s="17">
        <v>5450</v>
      </c>
    </row>
    <row r="54" spans="1:4" ht="11.25" customHeight="1" x14ac:dyDescent="0.2">
      <c r="A54" s="10"/>
      <c r="B54" s="14"/>
      <c r="C54" s="14"/>
      <c r="D54" s="2"/>
    </row>
    <row r="55" spans="1:4" ht="11.25" customHeight="1" x14ac:dyDescent="0.2">
      <c r="A55" s="8" t="s">
        <v>44</v>
      </c>
      <c r="B55" s="15">
        <f>SUM(B56:B61)</f>
        <v>23856.080000000002</v>
      </c>
      <c r="C55" s="15">
        <f>SUM(C56:C61)</f>
        <v>46352.22</v>
      </c>
      <c r="D55" s="2"/>
    </row>
    <row r="56" spans="1:4" ht="11.25" customHeight="1" x14ac:dyDescent="0.2">
      <c r="A56" s="10" t="s">
        <v>31</v>
      </c>
      <c r="B56" s="16">
        <v>23856.080000000002</v>
      </c>
      <c r="C56" s="16">
        <v>46352.22</v>
      </c>
      <c r="D56" s="17">
        <v>5510</v>
      </c>
    </row>
    <row r="57" spans="1:4" ht="11.25" customHeight="1" x14ac:dyDescent="0.2">
      <c r="A57" s="10" t="s">
        <v>7</v>
      </c>
      <c r="B57" s="16">
        <v>0</v>
      </c>
      <c r="C57" s="16">
        <v>0</v>
      </c>
      <c r="D57" s="17">
        <v>5520</v>
      </c>
    </row>
    <row r="58" spans="1:4" ht="11.25" customHeight="1" x14ac:dyDescent="0.2">
      <c r="A58" s="10" t="s">
        <v>32</v>
      </c>
      <c r="B58" s="16">
        <v>0</v>
      </c>
      <c r="C58" s="16">
        <v>0</v>
      </c>
      <c r="D58" s="17">
        <v>5530</v>
      </c>
    </row>
    <row r="59" spans="1:4" ht="11.25" customHeight="1" x14ac:dyDescent="0.2">
      <c r="A59" s="10" t="s">
        <v>54</v>
      </c>
      <c r="B59" s="16">
        <v>0</v>
      </c>
      <c r="C59" s="16">
        <v>0</v>
      </c>
      <c r="D59" s="17">
        <v>5540</v>
      </c>
    </row>
    <row r="60" spans="1:4" ht="11.25" customHeight="1" x14ac:dyDescent="0.2">
      <c r="A60" s="10" t="s">
        <v>33</v>
      </c>
      <c r="B60" s="16">
        <v>0</v>
      </c>
      <c r="C60" s="16">
        <v>0</v>
      </c>
      <c r="D60" s="17">
        <v>5550</v>
      </c>
    </row>
    <row r="61" spans="1:4" ht="11.25" customHeight="1" x14ac:dyDescent="0.2">
      <c r="A61" s="10" t="s">
        <v>34</v>
      </c>
      <c r="B61" s="16">
        <v>0</v>
      </c>
      <c r="C61" s="16">
        <v>0</v>
      </c>
      <c r="D61" s="17">
        <v>5590</v>
      </c>
    </row>
    <row r="62" spans="1:4" ht="11.25" customHeight="1" x14ac:dyDescent="0.2">
      <c r="A62" s="10"/>
      <c r="B62" s="14"/>
      <c r="C62" s="14"/>
      <c r="D62" s="2"/>
    </row>
    <row r="63" spans="1:4" ht="11.25" customHeight="1" x14ac:dyDescent="0.2">
      <c r="A63" s="8" t="s">
        <v>40</v>
      </c>
      <c r="B63" s="15">
        <f>SUM(B64)</f>
        <v>0</v>
      </c>
      <c r="C63" s="15">
        <f>SUM(C64)</f>
        <v>0</v>
      </c>
      <c r="D63" s="2"/>
    </row>
    <row r="64" spans="1:4" ht="11.25" customHeight="1" x14ac:dyDescent="0.2">
      <c r="A64" s="10" t="s">
        <v>38</v>
      </c>
      <c r="B64" s="16">
        <v>0</v>
      </c>
      <c r="C64" s="16">
        <v>0</v>
      </c>
      <c r="D64" s="17">
        <v>5610</v>
      </c>
    </row>
    <row r="65" spans="1:8" ht="11.25" customHeight="1" x14ac:dyDescent="0.2">
      <c r="A65" s="12"/>
      <c r="B65" s="14"/>
      <c r="C65" s="14"/>
      <c r="D65" s="2"/>
    </row>
    <row r="66" spans="1:8" ht="11.25" customHeight="1" x14ac:dyDescent="0.2">
      <c r="A66" s="6" t="s">
        <v>45</v>
      </c>
      <c r="B66" s="15">
        <f>B63+B55+B48+B43+B32+B27</f>
        <v>5670128.8800000008</v>
      </c>
      <c r="C66" s="18">
        <f>C63+C55+C48+C43+C32+C27</f>
        <v>5074911.99</v>
      </c>
      <c r="D66" s="2"/>
      <c r="E66" s="2"/>
    </row>
    <row r="67" spans="1:8" ht="11.25" customHeight="1" x14ac:dyDescent="0.2">
      <c r="A67" s="13"/>
      <c r="B67" s="14"/>
      <c r="C67" s="14"/>
      <c r="D67" s="2"/>
      <c r="E67" s="2"/>
    </row>
    <row r="68" spans="1:8" s="2" customFormat="1" x14ac:dyDescent="0.2">
      <c r="A68" s="6" t="s">
        <v>39</v>
      </c>
      <c r="B68" s="15">
        <f>B24-B66</f>
        <v>443432.32999999914</v>
      </c>
      <c r="C68" s="15">
        <f>C24-C66</f>
        <v>1105839.1500000004</v>
      </c>
      <c r="E68" s="1"/>
    </row>
    <row r="69" spans="1:8" s="2" customFormat="1" x14ac:dyDescent="0.2">
      <c r="A69" s="12"/>
      <c r="B69" s="14"/>
      <c r="C69" s="14"/>
      <c r="E69" s="1"/>
    </row>
    <row r="70" spans="1:8" s="3" customFormat="1" x14ac:dyDescent="0.2">
      <c r="A70" s="19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  <row r="75" spans="1:8" ht="12.75" x14ac:dyDescent="0.2">
      <c r="A75" s="20"/>
      <c r="B75" s="35"/>
      <c r="C75" s="35"/>
    </row>
    <row r="76" spans="1:8" ht="12.75" customHeight="1" x14ac:dyDescent="0.2">
      <c r="A76" s="20"/>
      <c r="B76" s="21"/>
      <c r="C76" s="21"/>
    </row>
    <row r="77" spans="1:8" x14ac:dyDescent="0.2">
      <c r="B77" s="22"/>
      <c r="C77" s="22"/>
    </row>
  </sheetData>
  <sheetProtection formatCells="0" formatColumns="0" formatRows="0" autoFilter="0"/>
  <mergeCells count="2">
    <mergeCell ref="A1:C1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C481-8BC7-4AF5-AFFE-1B273047772A}">
  <dimension ref="A1:H76"/>
  <sheetViews>
    <sheetView zoomScale="110" zoomScaleNormal="110" workbookViewId="0">
      <selection activeCell="B18" sqref="B1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32" t="s">
        <v>58</v>
      </c>
      <c r="B1" s="33"/>
      <c r="C1" s="34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4"/>
      <c r="C3" s="14"/>
    </row>
    <row r="4" spans="1:4" x14ac:dyDescent="0.2">
      <c r="A4" s="8" t="s">
        <v>46</v>
      </c>
      <c r="B4" s="15">
        <f>SUM(B5:B11)</f>
        <v>2569960.9</v>
      </c>
      <c r="C4" s="15">
        <f>SUM(C5:C11)</f>
        <v>2176394.5</v>
      </c>
      <c r="D4" s="2"/>
    </row>
    <row r="5" spans="1:4" x14ac:dyDescent="0.2">
      <c r="A5" s="10" t="s">
        <v>1</v>
      </c>
      <c r="B5" s="16">
        <v>0</v>
      </c>
      <c r="C5" s="16">
        <v>0</v>
      </c>
      <c r="D5" s="17">
        <v>4110</v>
      </c>
    </row>
    <row r="6" spans="1:4" x14ac:dyDescent="0.2">
      <c r="A6" s="10" t="s">
        <v>35</v>
      </c>
      <c r="B6" s="16">
        <v>0</v>
      </c>
      <c r="C6" s="16">
        <v>0</v>
      </c>
      <c r="D6" s="17">
        <v>4120</v>
      </c>
    </row>
    <row r="7" spans="1:4" x14ac:dyDescent="0.2">
      <c r="A7" s="10" t="s">
        <v>11</v>
      </c>
      <c r="B7" s="16">
        <v>0</v>
      </c>
      <c r="C7" s="16">
        <v>0</v>
      </c>
      <c r="D7" s="17">
        <v>4130</v>
      </c>
    </row>
    <row r="8" spans="1:4" x14ac:dyDescent="0.2">
      <c r="A8" s="10" t="s">
        <v>2</v>
      </c>
      <c r="B8" s="16">
        <v>0</v>
      </c>
      <c r="C8" s="16">
        <v>0</v>
      </c>
      <c r="D8" s="17">
        <v>4140</v>
      </c>
    </row>
    <row r="9" spans="1:4" x14ac:dyDescent="0.2">
      <c r="A9" s="10" t="s">
        <v>47</v>
      </c>
      <c r="B9" s="16">
        <v>0</v>
      </c>
      <c r="C9" s="16">
        <v>0</v>
      </c>
      <c r="D9" s="17">
        <v>4150</v>
      </c>
    </row>
    <row r="10" spans="1:4" x14ac:dyDescent="0.2">
      <c r="A10" s="10" t="s">
        <v>48</v>
      </c>
      <c r="B10" s="16">
        <v>0</v>
      </c>
      <c r="C10" s="16">
        <v>0</v>
      </c>
      <c r="D10" s="17">
        <v>4160</v>
      </c>
    </row>
    <row r="11" spans="1:4" ht="11.25" customHeight="1" x14ac:dyDescent="0.2">
      <c r="A11" s="10" t="s">
        <v>49</v>
      </c>
      <c r="B11" s="16">
        <v>2569960.9</v>
      </c>
      <c r="C11" s="16">
        <v>2176394.5</v>
      </c>
      <c r="D11" s="17">
        <v>4170</v>
      </c>
    </row>
    <row r="12" spans="1:4" ht="11.25" customHeight="1" x14ac:dyDescent="0.2">
      <c r="A12" s="10"/>
      <c r="B12" s="14"/>
      <c r="C12" s="14"/>
      <c r="D12" s="2"/>
    </row>
    <row r="13" spans="1:4" ht="33.75" x14ac:dyDescent="0.2">
      <c r="A13" s="8" t="s">
        <v>50</v>
      </c>
      <c r="B13" s="15">
        <f>SUM(B14:B15)</f>
        <v>9885852.3800000008</v>
      </c>
      <c r="C13" s="15">
        <f>SUM(C14:C15)</f>
        <v>8844363.9700000007</v>
      </c>
      <c r="D13" s="2"/>
    </row>
    <row r="14" spans="1:4" ht="22.5" x14ac:dyDescent="0.2">
      <c r="A14" s="10" t="s">
        <v>51</v>
      </c>
      <c r="B14" s="16">
        <v>0</v>
      </c>
      <c r="C14" s="16">
        <v>0</v>
      </c>
      <c r="D14" s="17">
        <v>4210</v>
      </c>
    </row>
    <row r="15" spans="1:4" ht="11.25" customHeight="1" x14ac:dyDescent="0.2">
      <c r="A15" s="10" t="s">
        <v>52</v>
      </c>
      <c r="B15" s="16">
        <v>9885852.3800000008</v>
      </c>
      <c r="C15" s="16">
        <v>8844363.9700000007</v>
      </c>
      <c r="D15" s="17">
        <v>4220</v>
      </c>
    </row>
    <row r="16" spans="1:4" ht="11.25" customHeight="1" x14ac:dyDescent="0.2">
      <c r="A16" s="10"/>
      <c r="B16" s="14"/>
      <c r="C16" s="14"/>
      <c r="D16" s="2"/>
    </row>
    <row r="17" spans="1:5" ht="11.25" customHeight="1" x14ac:dyDescent="0.2">
      <c r="A17" s="8" t="s">
        <v>41</v>
      </c>
      <c r="B17" s="15">
        <f>SUM(B18:B22)</f>
        <v>862943.09</v>
      </c>
      <c r="C17" s="15">
        <f>SUM(C18:C22)</f>
        <v>264075.53000000003</v>
      </c>
      <c r="D17" s="2"/>
    </row>
    <row r="18" spans="1:5" ht="11.25" customHeight="1" x14ac:dyDescent="0.2">
      <c r="A18" s="10" t="s">
        <v>36</v>
      </c>
      <c r="B18" s="16">
        <v>0</v>
      </c>
      <c r="C18" s="16">
        <v>0</v>
      </c>
      <c r="D18" s="17">
        <v>4310</v>
      </c>
    </row>
    <row r="19" spans="1:5" ht="11.25" customHeight="1" x14ac:dyDescent="0.2">
      <c r="A19" s="10" t="s">
        <v>12</v>
      </c>
      <c r="B19" s="16">
        <v>0</v>
      </c>
      <c r="C19" s="16">
        <v>0</v>
      </c>
      <c r="D19" s="17">
        <v>4320</v>
      </c>
    </row>
    <row r="20" spans="1:5" ht="11.25" customHeight="1" x14ac:dyDescent="0.2">
      <c r="A20" s="10" t="s">
        <v>13</v>
      </c>
      <c r="B20" s="16">
        <v>0</v>
      </c>
      <c r="C20" s="16">
        <v>0</v>
      </c>
      <c r="D20" s="17">
        <v>4330</v>
      </c>
    </row>
    <row r="21" spans="1:5" ht="11.25" customHeight="1" x14ac:dyDescent="0.2">
      <c r="A21" s="10" t="s">
        <v>14</v>
      </c>
      <c r="B21" s="16">
        <v>0</v>
      </c>
      <c r="C21" s="16">
        <v>0</v>
      </c>
      <c r="D21" s="17">
        <v>4340</v>
      </c>
    </row>
    <row r="22" spans="1:5" ht="11.25" customHeight="1" x14ac:dyDescent="0.2">
      <c r="A22" s="10" t="s">
        <v>15</v>
      </c>
      <c r="B22" s="16">
        <v>862943.09</v>
      </c>
      <c r="C22" s="16">
        <v>264075.53000000003</v>
      </c>
      <c r="D22" s="17">
        <v>4390</v>
      </c>
    </row>
    <row r="23" spans="1:5" ht="11.25" customHeight="1" x14ac:dyDescent="0.2">
      <c r="A23" s="12"/>
      <c r="B23" s="14"/>
      <c r="C23" s="14"/>
      <c r="D23" s="2"/>
    </row>
    <row r="24" spans="1:5" ht="11.25" customHeight="1" x14ac:dyDescent="0.2">
      <c r="A24" s="6" t="s">
        <v>9</v>
      </c>
      <c r="B24" s="15">
        <f>SUM(B4+B13+B17)</f>
        <v>13318756.370000001</v>
      </c>
      <c r="C24" s="18">
        <f>SUM(C4+C13+C17)</f>
        <v>11284834</v>
      </c>
      <c r="D24" s="2"/>
    </row>
    <row r="25" spans="1:5" ht="11.25" customHeight="1" x14ac:dyDescent="0.2">
      <c r="A25" s="13"/>
      <c r="B25" s="14"/>
      <c r="C25" s="14"/>
      <c r="D25" s="2"/>
      <c r="E25" s="2"/>
    </row>
    <row r="26" spans="1:5" s="2" customFormat="1" ht="11.25" customHeight="1" x14ac:dyDescent="0.2">
      <c r="A26" s="6" t="s">
        <v>8</v>
      </c>
      <c r="B26" s="14"/>
      <c r="C26" s="14"/>
      <c r="E26" s="1"/>
    </row>
    <row r="27" spans="1:5" ht="11.25" customHeight="1" x14ac:dyDescent="0.2">
      <c r="A27" s="8" t="s">
        <v>42</v>
      </c>
      <c r="B27" s="15">
        <f>SUM(B28:B30)</f>
        <v>12207979.620000001</v>
      </c>
      <c r="C27" s="15">
        <f>SUM(C28:C30)</f>
        <v>10152996.799999999</v>
      </c>
      <c r="D27" s="2"/>
    </row>
    <row r="28" spans="1:5" ht="11.25" customHeight="1" x14ac:dyDescent="0.2">
      <c r="A28" s="10" t="s">
        <v>37</v>
      </c>
      <c r="B28" s="16">
        <v>9395628.75</v>
      </c>
      <c r="C28" s="16">
        <v>8586432.6199999992</v>
      </c>
      <c r="D28" s="17">
        <v>5110</v>
      </c>
    </row>
    <row r="29" spans="1:5" ht="11.25" customHeight="1" x14ac:dyDescent="0.2">
      <c r="A29" s="10" t="s">
        <v>16</v>
      </c>
      <c r="B29" s="16">
        <v>1086884.6200000001</v>
      </c>
      <c r="C29" s="16">
        <v>739968.25</v>
      </c>
      <c r="D29" s="17">
        <v>5120</v>
      </c>
    </row>
    <row r="30" spans="1:5" ht="11.25" customHeight="1" x14ac:dyDescent="0.2">
      <c r="A30" s="10" t="s">
        <v>17</v>
      </c>
      <c r="B30" s="16">
        <v>1725466.25</v>
      </c>
      <c r="C30" s="16">
        <v>826595.93</v>
      </c>
      <c r="D30" s="17">
        <v>5130</v>
      </c>
    </row>
    <row r="31" spans="1:5" ht="11.25" customHeight="1" x14ac:dyDescent="0.2">
      <c r="A31" s="10"/>
      <c r="B31" s="14"/>
      <c r="C31" s="14"/>
      <c r="D31" s="2"/>
    </row>
    <row r="32" spans="1:5" ht="11.25" customHeight="1" x14ac:dyDescent="0.2">
      <c r="A32" s="8" t="s">
        <v>53</v>
      </c>
      <c r="B32" s="15">
        <f>SUM(B33:B41)</f>
        <v>226637.31</v>
      </c>
      <c r="C32" s="15">
        <f>SUM(C33:C41)</f>
        <v>201891.66</v>
      </c>
      <c r="D32" s="2"/>
    </row>
    <row r="33" spans="1:4" ht="11.25" customHeight="1" x14ac:dyDescent="0.2">
      <c r="A33" s="10" t="s">
        <v>18</v>
      </c>
      <c r="B33" s="16">
        <v>0</v>
      </c>
      <c r="C33" s="16">
        <v>0</v>
      </c>
      <c r="D33" s="17">
        <v>5210</v>
      </c>
    </row>
    <row r="34" spans="1:4" ht="11.25" customHeight="1" x14ac:dyDescent="0.2">
      <c r="A34" s="10" t="s">
        <v>19</v>
      </c>
      <c r="B34" s="16">
        <v>0</v>
      </c>
      <c r="C34" s="16">
        <v>0</v>
      </c>
      <c r="D34" s="17">
        <v>5220</v>
      </c>
    </row>
    <row r="35" spans="1:4" ht="11.25" customHeight="1" x14ac:dyDescent="0.2">
      <c r="A35" s="10" t="s">
        <v>20</v>
      </c>
      <c r="B35" s="16">
        <v>0</v>
      </c>
      <c r="C35" s="16">
        <v>0</v>
      </c>
      <c r="D35" s="17">
        <v>5230</v>
      </c>
    </row>
    <row r="36" spans="1:4" ht="11.25" customHeight="1" x14ac:dyDescent="0.2">
      <c r="A36" s="10" t="s">
        <v>21</v>
      </c>
      <c r="B36" s="16">
        <v>226637.31</v>
      </c>
      <c r="C36" s="16">
        <v>201891.66</v>
      </c>
      <c r="D36" s="17">
        <v>5240</v>
      </c>
    </row>
    <row r="37" spans="1:4" ht="11.25" customHeight="1" x14ac:dyDescent="0.2">
      <c r="A37" s="10" t="s">
        <v>22</v>
      </c>
      <c r="B37" s="16">
        <v>0</v>
      </c>
      <c r="C37" s="16">
        <v>0</v>
      </c>
      <c r="D37" s="17">
        <v>5250</v>
      </c>
    </row>
    <row r="38" spans="1:4" ht="11.25" customHeight="1" x14ac:dyDescent="0.2">
      <c r="A38" s="10" t="s">
        <v>23</v>
      </c>
      <c r="B38" s="16">
        <v>0</v>
      </c>
      <c r="C38" s="16">
        <v>0</v>
      </c>
      <c r="D38" s="17">
        <v>5260</v>
      </c>
    </row>
    <row r="39" spans="1:4" ht="11.25" customHeight="1" x14ac:dyDescent="0.2">
      <c r="A39" s="10" t="s">
        <v>24</v>
      </c>
      <c r="B39" s="16">
        <v>0</v>
      </c>
      <c r="C39" s="16">
        <v>0</v>
      </c>
      <c r="D39" s="17">
        <v>5270</v>
      </c>
    </row>
    <row r="40" spans="1:4" ht="11.25" customHeight="1" x14ac:dyDescent="0.2">
      <c r="A40" s="10" t="s">
        <v>6</v>
      </c>
      <c r="B40" s="16">
        <v>0</v>
      </c>
      <c r="C40" s="16">
        <v>0</v>
      </c>
      <c r="D40" s="17">
        <v>5280</v>
      </c>
    </row>
    <row r="41" spans="1:4" ht="11.25" customHeight="1" x14ac:dyDescent="0.2">
      <c r="A41" s="10" t="s">
        <v>25</v>
      </c>
      <c r="B41" s="16">
        <v>0</v>
      </c>
      <c r="C41" s="16">
        <v>0</v>
      </c>
      <c r="D41" s="17">
        <v>5290</v>
      </c>
    </row>
    <row r="42" spans="1:4" ht="11.25" customHeight="1" x14ac:dyDescent="0.2">
      <c r="A42" s="10"/>
      <c r="B42" s="14"/>
      <c r="C42" s="14"/>
      <c r="D42" s="2"/>
    </row>
    <row r="43" spans="1:4" ht="11.25" customHeight="1" x14ac:dyDescent="0.2">
      <c r="A43" s="8" t="s">
        <v>10</v>
      </c>
      <c r="B43" s="15">
        <f>SUM(B44:B46)</f>
        <v>0</v>
      </c>
      <c r="C43" s="15">
        <f>SUM(C44:C46)</f>
        <v>0</v>
      </c>
      <c r="D43" s="2"/>
    </row>
    <row r="44" spans="1:4" ht="11.25" customHeight="1" x14ac:dyDescent="0.2">
      <c r="A44" s="10" t="s">
        <v>3</v>
      </c>
      <c r="B44" s="16">
        <v>0</v>
      </c>
      <c r="C44" s="16">
        <v>0</v>
      </c>
      <c r="D44" s="17">
        <v>5310</v>
      </c>
    </row>
    <row r="45" spans="1:4" ht="11.25" customHeight="1" x14ac:dyDescent="0.2">
      <c r="A45" s="10" t="s">
        <v>4</v>
      </c>
      <c r="B45" s="16">
        <v>0</v>
      </c>
      <c r="C45" s="16">
        <v>0</v>
      </c>
      <c r="D45" s="17">
        <v>5320</v>
      </c>
    </row>
    <row r="46" spans="1:4" ht="11.25" customHeight="1" x14ac:dyDescent="0.2">
      <c r="A46" s="10" t="s">
        <v>5</v>
      </c>
      <c r="B46" s="16">
        <v>0</v>
      </c>
      <c r="C46" s="16">
        <v>0</v>
      </c>
      <c r="D46" s="17">
        <v>5330</v>
      </c>
    </row>
    <row r="47" spans="1:4" ht="11.25" customHeight="1" x14ac:dyDescent="0.2">
      <c r="A47" s="10"/>
      <c r="B47" s="14"/>
      <c r="C47" s="14"/>
      <c r="D47" s="2"/>
    </row>
    <row r="48" spans="1:4" ht="11.25" customHeight="1" x14ac:dyDescent="0.2">
      <c r="A48" s="8" t="s">
        <v>43</v>
      </c>
      <c r="B48" s="15">
        <f>SUM(B49:B53)</f>
        <v>0</v>
      </c>
      <c r="C48" s="15">
        <f>SUM(C49:C53)</f>
        <v>0</v>
      </c>
      <c r="D48" s="2"/>
    </row>
    <row r="49" spans="1:4" ht="11.25" customHeight="1" x14ac:dyDescent="0.2">
      <c r="A49" s="10" t="s">
        <v>26</v>
      </c>
      <c r="B49" s="16">
        <v>0</v>
      </c>
      <c r="C49" s="16">
        <v>0</v>
      </c>
      <c r="D49" s="17">
        <v>5410</v>
      </c>
    </row>
    <row r="50" spans="1:4" ht="11.25" customHeight="1" x14ac:dyDescent="0.2">
      <c r="A50" s="10" t="s">
        <v>27</v>
      </c>
      <c r="B50" s="16">
        <v>0</v>
      </c>
      <c r="C50" s="16">
        <v>0</v>
      </c>
      <c r="D50" s="17">
        <v>5420</v>
      </c>
    </row>
    <row r="51" spans="1:4" ht="11.25" customHeight="1" x14ac:dyDescent="0.2">
      <c r="A51" s="10" t="s">
        <v>28</v>
      </c>
      <c r="B51" s="16">
        <v>0</v>
      </c>
      <c r="C51" s="16">
        <v>0</v>
      </c>
      <c r="D51" s="17">
        <v>5430</v>
      </c>
    </row>
    <row r="52" spans="1:4" ht="11.25" customHeight="1" x14ac:dyDescent="0.2">
      <c r="A52" s="10" t="s">
        <v>29</v>
      </c>
      <c r="B52" s="16">
        <v>0</v>
      </c>
      <c r="C52" s="16">
        <v>0</v>
      </c>
      <c r="D52" s="17">
        <v>5440</v>
      </c>
    </row>
    <row r="53" spans="1:4" ht="11.25" customHeight="1" x14ac:dyDescent="0.2">
      <c r="A53" s="10" t="s">
        <v>30</v>
      </c>
      <c r="B53" s="16">
        <v>0</v>
      </c>
      <c r="C53" s="16">
        <v>0</v>
      </c>
      <c r="D53" s="17">
        <v>5450</v>
      </c>
    </row>
    <row r="54" spans="1:4" ht="11.25" customHeight="1" x14ac:dyDescent="0.2">
      <c r="A54" s="10"/>
      <c r="B54" s="14"/>
      <c r="C54" s="14"/>
      <c r="D54" s="2"/>
    </row>
    <row r="55" spans="1:4" ht="11.25" customHeight="1" x14ac:dyDescent="0.2">
      <c r="A55" s="8" t="s">
        <v>44</v>
      </c>
      <c r="B55" s="15">
        <f>SUM(B56:B61)</f>
        <v>88004.86</v>
      </c>
      <c r="C55" s="15">
        <f>SUM(C56:C61)</f>
        <v>149192.39000000001</v>
      </c>
      <c r="D55" s="2"/>
    </row>
    <row r="56" spans="1:4" ht="11.25" customHeight="1" x14ac:dyDescent="0.2">
      <c r="A56" s="10" t="s">
        <v>31</v>
      </c>
      <c r="B56" s="16">
        <v>88004.86</v>
      </c>
      <c r="C56" s="16">
        <v>149192.39000000001</v>
      </c>
      <c r="D56" s="17">
        <v>5510</v>
      </c>
    </row>
    <row r="57" spans="1:4" ht="11.25" customHeight="1" x14ac:dyDescent="0.2">
      <c r="A57" s="10" t="s">
        <v>7</v>
      </c>
      <c r="B57" s="16">
        <v>0</v>
      </c>
      <c r="C57" s="16">
        <v>0</v>
      </c>
      <c r="D57" s="17">
        <v>5520</v>
      </c>
    </row>
    <row r="58" spans="1:4" ht="11.25" customHeight="1" x14ac:dyDescent="0.2">
      <c r="A58" s="10" t="s">
        <v>32</v>
      </c>
      <c r="B58" s="16">
        <v>0</v>
      </c>
      <c r="C58" s="16">
        <v>0</v>
      </c>
      <c r="D58" s="17">
        <v>5530</v>
      </c>
    </row>
    <row r="59" spans="1:4" ht="11.25" customHeight="1" x14ac:dyDescent="0.2">
      <c r="A59" s="10" t="s">
        <v>54</v>
      </c>
      <c r="B59" s="16">
        <v>0</v>
      </c>
      <c r="C59" s="16">
        <v>0</v>
      </c>
      <c r="D59" s="17">
        <v>5540</v>
      </c>
    </row>
    <row r="60" spans="1:4" ht="11.25" customHeight="1" x14ac:dyDescent="0.2">
      <c r="A60" s="10" t="s">
        <v>33</v>
      </c>
      <c r="B60" s="16">
        <v>0</v>
      </c>
      <c r="C60" s="16">
        <v>0</v>
      </c>
      <c r="D60" s="17">
        <v>5550</v>
      </c>
    </row>
    <row r="61" spans="1:4" ht="11.25" customHeight="1" x14ac:dyDescent="0.2">
      <c r="A61" s="10" t="s">
        <v>34</v>
      </c>
      <c r="B61" s="16">
        <v>0</v>
      </c>
      <c r="C61" s="16">
        <v>0</v>
      </c>
      <c r="D61" s="17">
        <v>5590</v>
      </c>
    </row>
    <row r="62" spans="1:4" ht="11.25" customHeight="1" x14ac:dyDescent="0.2">
      <c r="A62" s="10"/>
      <c r="B62" s="14"/>
      <c r="C62" s="14"/>
      <c r="D62" s="2"/>
    </row>
    <row r="63" spans="1:4" ht="11.25" customHeight="1" x14ac:dyDescent="0.2">
      <c r="A63" s="8" t="s">
        <v>40</v>
      </c>
      <c r="B63" s="15">
        <f>SUM(B64)</f>
        <v>0</v>
      </c>
      <c r="C63" s="15">
        <f>SUM(C64)</f>
        <v>0</v>
      </c>
      <c r="D63" s="2"/>
    </row>
    <row r="64" spans="1:4" ht="11.25" customHeight="1" x14ac:dyDescent="0.2">
      <c r="A64" s="10" t="s">
        <v>38</v>
      </c>
      <c r="B64" s="16">
        <v>0</v>
      </c>
      <c r="C64" s="16">
        <v>0</v>
      </c>
      <c r="D64" s="17">
        <v>5610</v>
      </c>
    </row>
    <row r="65" spans="1:8" ht="11.25" customHeight="1" x14ac:dyDescent="0.2">
      <c r="A65" s="12"/>
      <c r="B65" s="14"/>
      <c r="C65" s="14"/>
      <c r="D65" s="2"/>
    </row>
    <row r="66" spans="1:8" ht="11.25" customHeight="1" x14ac:dyDescent="0.2">
      <c r="A66" s="6" t="s">
        <v>45</v>
      </c>
      <c r="B66" s="15">
        <f>B63+B55+B48+B43+B32+B27</f>
        <v>12522621.790000001</v>
      </c>
      <c r="C66" s="18">
        <f>C63+C55+C48+C43+C32+C27</f>
        <v>10504080.85</v>
      </c>
      <c r="D66" s="2"/>
      <c r="E66" s="2"/>
    </row>
    <row r="67" spans="1:8" ht="11.25" customHeight="1" x14ac:dyDescent="0.2">
      <c r="A67" s="13"/>
      <c r="B67" s="14"/>
      <c r="C67" s="14"/>
      <c r="D67" s="2"/>
      <c r="E67" s="2"/>
    </row>
    <row r="68" spans="1:8" s="2" customFormat="1" x14ac:dyDescent="0.2">
      <c r="A68" s="6" t="s">
        <v>39</v>
      </c>
      <c r="B68" s="15">
        <f>B24-B66</f>
        <v>796134.58000000007</v>
      </c>
      <c r="C68" s="15">
        <f>C24-C66</f>
        <v>780753.15000000037</v>
      </c>
      <c r="E68" s="1"/>
    </row>
    <row r="69" spans="1:8" s="2" customFormat="1" x14ac:dyDescent="0.2">
      <c r="A69" s="12"/>
      <c r="B69" s="14"/>
      <c r="C69" s="14"/>
      <c r="E69" s="1"/>
    </row>
    <row r="70" spans="1:8" s="3" customFormat="1" x14ac:dyDescent="0.2">
      <c r="A70" s="19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  <row r="74" spans="1:8" x14ac:dyDescent="0.2">
      <c r="A74" s="1" t="s">
        <v>59</v>
      </c>
      <c r="B74" s="1" t="s">
        <v>60</v>
      </c>
    </row>
    <row r="75" spans="1:8" x14ac:dyDescent="0.2">
      <c r="A75" s="1" t="s">
        <v>61</v>
      </c>
      <c r="B75" s="36" t="s">
        <v>62</v>
      </c>
      <c r="C75" s="36"/>
    </row>
    <row r="76" spans="1:8" x14ac:dyDescent="0.2">
      <c r="A76" s="1" t="s">
        <v>63</v>
      </c>
      <c r="B76" s="36" t="s">
        <v>64</v>
      </c>
      <c r="C76" s="36"/>
    </row>
  </sheetData>
  <sheetProtection formatCells="0" formatColumns="0" formatRows="0" autoFilter="0"/>
  <mergeCells count="3">
    <mergeCell ref="A1:C1"/>
    <mergeCell ref="B75:C75"/>
    <mergeCell ref="B76:C76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91664-27DB-4DCC-8B1F-CE04BCE5D584}">
  <dimension ref="A1:H71"/>
  <sheetViews>
    <sheetView workbookViewId="0">
      <selection activeCell="C68" sqref="C6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32" t="s">
        <v>69</v>
      </c>
      <c r="B1" s="33"/>
      <c r="C1" s="34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4"/>
      <c r="C3" s="14"/>
    </row>
    <row r="4" spans="1:4" x14ac:dyDescent="0.2">
      <c r="A4" s="8" t="s">
        <v>46</v>
      </c>
      <c r="B4" s="15">
        <f>SUM(B5:B11)</f>
        <v>59200905.560000002</v>
      </c>
      <c r="C4" s="15">
        <f>SUM(C5:C11)</f>
        <v>56221974.699999996</v>
      </c>
      <c r="D4" s="2"/>
    </row>
    <row r="5" spans="1:4" x14ac:dyDescent="0.2">
      <c r="A5" s="10" t="s">
        <v>1</v>
      </c>
      <c r="B5" s="16">
        <v>0</v>
      </c>
      <c r="C5" s="16">
        <v>0</v>
      </c>
      <c r="D5" s="17">
        <v>4110</v>
      </c>
    </row>
    <row r="6" spans="1:4" x14ac:dyDescent="0.2">
      <c r="A6" s="10" t="s">
        <v>35</v>
      </c>
      <c r="B6" s="16">
        <v>0</v>
      </c>
      <c r="C6" s="16">
        <v>0</v>
      </c>
      <c r="D6" s="17">
        <v>4120</v>
      </c>
    </row>
    <row r="7" spans="1:4" x14ac:dyDescent="0.2">
      <c r="A7" s="10" t="s">
        <v>11</v>
      </c>
      <c r="B7" s="16">
        <v>0</v>
      </c>
      <c r="C7" s="16">
        <v>0</v>
      </c>
      <c r="D7" s="17">
        <v>4130</v>
      </c>
    </row>
    <row r="8" spans="1:4" x14ac:dyDescent="0.2">
      <c r="A8" s="10" t="s">
        <v>2</v>
      </c>
      <c r="B8" s="16">
        <v>0</v>
      </c>
      <c r="C8" s="16">
        <v>0</v>
      </c>
      <c r="D8" s="17">
        <v>4140</v>
      </c>
    </row>
    <row r="9" spans="1:4" x14ac:dyDescent="0.2">
      <c r="A9" s="10" t="s">
        <v>47</v>
      </c>
      <c r="B9" s="16">
        <v>1279480.1000000001</v>
      </c>
      <c r="C9" s="16">
        <v>503636.16</v>
      </c>
      <c r="D9" s="17">
        <v>4150</v>
      </c>
    </row>
    <row r="10" spans="1:4" x14ac:dyDescent="0.2">
      <c r="A10" s="10" t="s">
        <v>48</v>
      </c>
      <c r="B10" s="16">
        <v>0</v>
      </c>
      <c r="C10" s="16">
        <v>0</v>
      </c>
      <c r="D10" s="17">
        <v>4160</v>
      </c>
    </row>
    <row r="11" spans="1:4" ht="11.25" customHeight="1" x14ac:dyDescent="0.2">
      <c r="A11" s="10" t="s">
        <v>49</v>
      </c>
      <c r="B11" s="16">
        <v>57921425.460000001</v>
      </c>
      <c r="C11" s="16">
        <v>55718338.539999999</v>
      </c>
      <c r="D11" s="17">
        <v>4170</v>
      </c>
    </row>
    <row r="12" spans="1:4" ht="11.25" customHeight="1" x14ac:dyDescent="0.2">
      <c r="A12" s="10"/>
      <c r="B12" s="14"/>
      <c r="C12" s="14"/>
      <c r="D12" s="2"/>
    </row>
    <row r="13" spans="1:4" ht="33.75" x14ac:dyDescent="0.2">
      <c r="A13" s="8" t="s">
        <v>50</v>
      </c>
      <c r="B13" s="15">
        <f>SUM(B14:B15)</f>
        <v>0</v>
      </c>
      <c r="C13" s="15">
        <f>SUM(C14:C15)</f>
        <v>0</v>
      </c>
      <c r="D13" s="2"/>
    </row>
    <row r="14" spans="1:4" ht="22.5" x14ac:dyDescent="0.2">
      <c r="A14" s="10" t="s">
        <v>51</v>
      </c>
      <c r="B14" s="16">
        <v>0</v>
      </c>
      <c r="C14" s="16">
        <v>0</v>
      </c>
      <c r="D14" s="17">
        <v>4210</v>
      </c>
    </row>
    <row r="15" spans="1:4" ht="11.25" customHeight="1" x14ac:dyDescent="0.2">
      <c r="A15" s="10" t="s">
        <v>52</v>
      </c>
      <c r="B15" s="16">
        <v>0</v>
      </c>
      <c r="C15" s="16">
        <v>0</v>
      </c>
      <c r="D15" s="17">
        <v>4220</v>
      </c>
    </row>
    <row r="16" spans="1:4" ht="11.25" customHeight="1" x14ac:dyDescent="0.2">
      <c r="A16" s="10"/>
      <c r="B16" s="14"/>
      <c r="C16" s="14"/>
      <c r="D16" s="2"/>
    </row>
    <row r="17" spans="1:5" ht="11.25" customHeight="1" x14ac:dyDescent="0.2">
      <c r="A17" s="8" t="s">
        <v>41</v>
      </c>
      <c r="B17" s="15">
        <f>SUM(B18:B22)</f>
        <v>871358</v>
      </c>
      <c r="C17" s="15">
        <f>SUM(C18:C22)</f>
        <v>0</v>
      </c>
      <c r="D17" s="2"/>
    </row>
    <row r="18" spans="1:5" ht="11.25" customHeight="1" x14ac:dyDescent="0.2">
      <c r="A18" s="10" t="s">
        <v>36</v>
      </c>
      <c r="B18" s="16">
        <v>0</v>
      </c>
      <c r="C18" s="16">
        <v>0</v>
      </c>
      <c r="D18" s="17">
        <v>4310</v>
      </c>
    </row>
    <row r="19" spans="1:5" ht="11.25" customHeight="1" x14ac:dyDescent="0.2">
      <c r="A19" s="10" t="s">
        <v>12</v>
      </c>
      <c r="B19" s="16">
        <v>0</v>
      </c>
      <c r="C19" s="16">
        <v>0</v>
      </c>
      <c r="D19" s="17">
        <v>4320</v>
      </c>
    </row>
    <row r="20" spans="1:5" ht="11.25" customHeight="1" x14ac:dyDescent="0.2">
      <c r="A20" s="10" t="s">
        <v>13</v>
      </c>
      <c r="B20" s="16">
        <v>0</v>
      </c>
      <c r="C20" s="16">
        <v>0</v>
      </c>
      <c r="D20" s="17">
        <v>4330</v>
      </c>
    </row>
    <row r="21" spans="1:5" ht="11.25" customHeight="1" x14ac:dyDescent="0.2">
      <c r="A21" s="10" t="s">
        <v>14</v>
      </c>
      <c r="B21" s="16">
        <v>0</v>
      </c>
      <c r="C21" s="16">
        <v>0</v>
      </c>
      <c r="D21" s="17">
        <v>4340</v>
      </c>
    </row>
    <row r="22" spans="1:5" ht="11.25" customHeight="1" x14ac:dyDescent="0.2">
      <c r="A22" s="10" t="s">
        <v>15</v>
      </c>
      <c r="B22" s="16">
        <v>871358</v>
      </c>
      <c r="C22" s="16">
        <v>0</v>
      </c>
      <c r="D22" s="17">
        <v>4390</v>
      </c>
    </row>
    <row r="23" spans="1:5" ht="11.25" customHeight="1" x14ac:dyDescent="0.2">
      <c r="A23" s="12"/>
      <c r="B23" s="14"/>
      <c r="C23" s="14"/>
      <c r="D23" s="2"/>
    </row>
    <row r="24" spans="1:5" ht="11.25" customHeight="1" x14ac:dyDescent="0.2">
      <c r="A24" s="6" t="s">
        <v>9</v>
      </c>
      <c r="B24" s="15">
        <f>SUM(B4+B13+B17)</f>
        <v>60072263.560000002</v>
      </c>
      <c r="C24" s="18">
        <f>SUM(C4+C13+C17)</f>
        <v>56221974.699999996</v>
      </c>
      <c r="D24" s="2"/>
    </row>
    <row r="25" spans="1:5" ht="11.25" customHeight="1" x14ac:dyDescent="0.2">
      <c r="A25" s="13"/>
      <c r="B25" s="14"/>
      <c r="C25" s="14"/>
      <c r="D25" s="2"/>
      <c r="E25" s="2"/>
    </row>
    <row r="26" spans="1:5" s="2" customFormat="1" ht="11.25" customHeight="1" x14ac:dyDescent="0.2">
      <c r="A26" s="6" t="s">
        <v>8</v>
      </c>
      <c r="B26" s="14"/>
      <c r="C26" s="14"/>
      <c r="E26" s="1"/>
    </row>
    <row r="27" spans="1:5" ht="11.25" customHeight="1" x14ac:dyDescent="0.2">
      <c r="A27" s="8" t="s">
        <v>42</v>
      </c>
      <c r="B27" s="15">
        <f>SUM(B28:B30)</f>
        <v>49612695.539999999</v>
      </c>
      <c r="C27" s="15">
        <f>SUM(C28:C30)</f>
        <v>44847778.229999997</v>
      </c>
      <c r="D27" s="2"/>
    </row>
    <row r="28" spans="1:5" ht="11.25" customHeight="1" x14ac:dyDescent="0.2">
      <c r="A28" s="10" t="s">
        <v>37</v>
      </c>
      <c r="B28" s="16">
        <v>25759193.48</v>
      </c>
      <c r="C28" s="16">
        <v>23276785.43</v>
      </c>
      <c r="D28" s="17">
        <v>5110</v>
      </c>
    </row>
    <row r="29" spans="1:5" ht="11.25" customHeight="1" x14ac:dyDescent="0.2">
      <c r="A29" s="10" t="s">
        <v>16</v>
      </c>
      <c r="B29" s="16">
        <v>7464239.4199999999</v>
      </c>
      <c r="C29" s="16">
        <v>6745827.0800000001</v>
      </c>
      <c r="D29" s="17">
        <v>5120</v>
      </c>
    </row>
    <row r="30" spans="1:5" ht="11.25" customHeight="1" x14ac:dyDescent="0.2">
      <c r="A30" s="10" t="s">
        <v>17</v>
      </c>
      <c r="B30" s="16">
        <v>16389262.640000001</v>
      </c>
      <c r="C30" s="16">
        <v>14825165.720000001</v>
      </c>
      <c r="D30" s="17">
        <v>5130</v>
      </c>
    </row>
    <row r="31" spans="1:5" ht="11.25" customHeight="1" x14ac:dyDescent="0.2">
      <c r="A31" s="10"/>
      <c r="B31" s="14"/>
      <c r="C31" s="14"/>
      <c r="D31" s="2"/>
    </row>
    <row r="32" spans="1:5" ht="11.25" customHeight="1" x14ac:dyDescent="0.2">
      <c r="A32" s="8" t="s">
        <v>53</v>
      </c>
      <c r="B32" s="15">
        <f>SUM(B33:B41)</f>
        <v>225000</v>
      </c>
      <c r="C32" s="15">
        <f>SUM(C33:C41)</f>
        <v>0</v>
      </c>
      <c r="D32" s="2"/>
    </row>
    <row r="33" spans="1:4" ht="11.25" customHeight="1" x14ac:dyDescent="0.2">
      <c r="A33" s="10" t="s">
        <v>18</v>
      </c>
      <c r="B33" s="16">
        <v>0</v>
      </c>
      <c r="C33" s="16">
        <v>0</v>
      </c>
      <c r="D33" s="17">
        <v>5210</v>
      </c>
    </row>
    <row r="34" spans="1:4" ht="11.25" customHeight="1" x14ac:dyDescent="0.2">
      <c r="A34" s="10" t="s">
        <v>19</v>
      </c>
      <c r="B34" s="16">
        <v>225000</v>
      </c>
      <c r="C34" s="16">
        <v>0</v>
      </c>
      <c r="D34" s="17">
        <v>5220</v>
      </c>
    </row>
    <row r="35" spans="1:4" ht="11.25" customHeight="1" x14ac:dyDescent="0.2">
      <c r="A35" s="10" t="s">
        <v>20</v>
      </c>
      <c r="B35" s="16">
        <v>0</v>
      </c>
      <c r="C35" s="16">
        <v>0</v>
      </c>
      <c r="D35" s="17">
        <v>5230</v>
      </c>
    </row>
    <row r="36" spans="1:4" ht="11.25" customHeight="1" x14ac:dyDescent="0.2">
      <c r="A36" s="10" t="s">
        <v>21</v>
      </c>
      <c r="B36" s="16">
        <v>0</v>
      </c>
      <c r="C36" s="16">
        <v>0</v>
      </c>
      <c r="D36" s="17">
        <v>5240</v>
      </c>
    </row>
    <row r="37" spans="1:4" ht="11.25" customHeight="1" x14ac:dyDescent="0.2">
      <c r="A37" s="10" t="s">
        <v>22</v>
      </c>
      <c r="B37" s="16">
        <v>0</v>
      </c>
      <c r="C37" s="16">
        <v>0</v>
      </c>
      <c r="D37" s="17">
        <v>5250</v>
      </c>
    </row>
    <row r="38" spans="1:4" ht="11.25" customHeight="1" x14ac:dyDescent="0.2">
      <c r="A38" s="10" t="s">
        <v>23</v>
      </c>
      <c r="B38" s="16">
        <v>0</v>
      </c>
      <c r="C38" s="16">
        <v>0</v>
      </c>
      <c r="D38" s="17">
        <v>5260</v>
      </c>
    </row>
    <row r="39" spans="1:4" ht="11.25" customHeight="1" x14ac:dyDescent="0.2">
      <c r="A39" s="10" t="s">
        <v>24</v>
      </c>
      <c r="B39" s="16">
        <v>0</v>
      </c>
      <c r="C39" s="16">
        <v>0</v>
      </c>
      <c r="D39" s="17">
        <v>5270</v>
      </c>
    </row>
    <row r="40" spans="1:4" ht="11.25" customHeight="1" x14ac:dyDescent="0.2">
      <c r="A40" s="10" t="s">
        <v>6</v>
      </c>
      <c r="B40" s="16">
        <v>0</v>
      </c>
      <c r="C40" s="16">
        <v>0</v>
      </c>
      <c r="D40" s="17">
        <v>5280</v>
      </c>
    </row>
    <row r="41" spans="1:4" ht="11.25" customHeight="1" x14ac:dyDescent="0.2">
      <c r="A41" s="10" t="s">
        <v>25</v>
      </c>
      <c r="B41" s="16">
        <v>0</v>
      </c>
      <c r="C41" s="16">
        <v>0</v>
      </c>
      <c r="D41" s="17">
        <v>5290</v>
      </c>
    </row>
    <row r="42" spans="1:4" ht="11.25" customHeight="1" x14ac:dyDescent="0.2">
      <c r="A42" s="10"/>
      <c r="B42" s="14"/>
      <c r="C42" s="14"/>
      <c r="D42" s="2"/>
    </row>
    <row r="43" spans="1:4" ht="11.25" customHeight="1" x14ac:dyDescent="0.2">
      <c r="A43" s="8" t="s">
        <v>10</v>
      </c>
      <c r="B43" s="15">
        <f>SUM(B44:B46)</f>
        <v>0</v>
      </c>
      <c r="C43" s="15">
        <f>SUM(C44:C46)</f>
        <v>0</v>
      </c>
      <c r="D43" s="2"/>
    </row>
    <row r="44" spans="1:4" ht="11.25" customHeight="1" x14ac:dyDescent="0.2">
      <c r="A44" s="10" t="s">
        <v>3</v>
      </c>
      <c r="B44" s="16">
        <v>0</v>
      </c>
      <c r="C44" s="16">
        <v>0</v>
      </c>
      <c r="D44" s="17">
        <v>5310</v>
      </c>
    </row>
    <row r="45" spans="1:4" ht="11.25" customHeight="1" x14ac:dyDescent="0.2">
      <c r="A45" s="10" t="s">
        <v>4</v>
      </c>
      <c r="B45" s="16">
        <v>0</v>
      </c>
      <c r="C45" s="16">
        <v>0</v>
      </c>
      <c r="D45" s="17">
        <v>5320</v>
      </c>
    </row>
    <row r="46" spans="1:4" ht="11.25" customHeight="1" x14ac:dyDescent="0.2">
      <c r="A46" s="10" t="s">
        <v>5</v>
      </c>
      <c r="B46" s="16">
        <v>0</v>
      </c>
      <c r="C46" s="16">
        <v>0</v>
      </c>
      <c r="D46" s="17">
        <v>5330</v>
      </c>
    </row>
    <row r="47" spans="1:4" ht="11.25" customHeight="1" x14ac:dyDescent="0.2">
      <c r="A47" s="10"/>
      <c r="B47" s="14"/>
      <c r="C47" s="14"/>
      <c r="D47" s="2"/>
    </row>
    <row r="48" spans="1:4" ht="11.25" customHeight="1" x14ac:dyDescent="0.2">
      <c r="A48" s="8" t="s">
        <v>43</v>
      </c>
      <c r="B48" s="15">
        <f>SUM(B49:B53)</f>
        <v>0</v>
      </c>
      <c r="C48" s="15">
        <f>SUM(C49:C53)</f>
        <v>0</v>
      </c>
      <c r="D48" s="2"/>
    </row>
    <row r="49" spans="1:4" ht="11.25" customHeight="1" x14ac:dyDescent="0.2">
      <c r="A49" s="10" t="s">
        <v>26</v>
      </c>
      <c r="B49" s="16">
        <v>0</v>
      </c>
      <c r="C49" s="16">
        <v>0</v>
      </c>
      <c r="D49" s="17">
        <v>5410</v>
      </c>
    </row>
    <row r="50" spans="1:4" ht="11.25" customHeight="1" x14ac:dyDescent="0.2">
      <c r="A50" s="10" t="s">
        <v>27</v>
      </c>
      <c r="B50" s="16">
        <v>0</v>
      </c>
      <c r="C50" s="16">
        <v>0</v>
      </c>
      <c r="D50" s="17">
        <v>5420</v>
      </c>
    </row>
    <row r="51" spans="1:4" ht="11.25" customHeight="1" x14ac:dyDescent="0.2">
      <c r="A51" s="10" t="s">
        <v>28</v>
      </c>
      <c r="B51" s="16">
        <v>0</v>
      </c>
      <c r="C51" s="16">
        <v>0</v>
      </c>
      <c r="D51" s="17">
        <v>5430</v>
      </c>
    </row>
    <row r="52" spans="1:4" ht="11.25" customHeight="1" x14ac:dyDescent="0.2">
      <c r="A52" s="10" t="s">
        <v>29</v>
      </c>
      <c r="B52" s="16">
        <v>0</v>
      </c>
      <c r="C52" s="16">
        <v>0</v>
      </c>
      <c r="D52" s="17">
        <v>5440</v>
      </c>
    </row>
    <row r="53" spans="1:4" ht="11.25" customHeight="1" x14ac:dyDescent="0.2">
      <c r="A53" s="10" t="s">
        <v>30</v>
      </c>
      <c r="B53" s="16">
        <v>0</v>
      </c>
      <c r="C53" s="16">
        <v>0</v>
      </c>
      <c r="D53" s="17">
        <v>5450</v>
      </c>
    </row>
    <row r="54" spans="1:4" ht="11.25" customHeight="1" x14ac:dyDescent="0.2">
      <c r="A54" s="10"/>
      <c r="B54" s="14"/>
      <c r="C54" s="14"/>
      <c r="D54" s="2"/>
    </row>
    <row r="55" spans="1:4" ht="11.25" customHeight="1" x14ac:dyDescent="0.2">
      <c r="A55" s="8" t="s">
        <v>44</v>
      </c>
      <c r="B55" s="15">
        <f>SUM(B56:B61)</f>
        <v>2380333.02</v>
      </c>
      <c r="C55" s="15">
        <f>SUM(C56:C61)</f>
        <v>2308871.09</v>
      </c>
      <c r="D55" s="2"/>
    </row>
    <row r="56" spans="1:4" ht="11.25" customHeight="1" x14ac:dyDescent="0.2">
      <c r="A56" s="10" t="s">
        <v>31</v>
      </c>
      <c r="B56" s="16">
        <v>2380333.02</v>
      </c>
      <c r="C56" s="16">
        <v>2308871.09</v>
      </c>
      <c r="D56" s="17">
        <v>5510</v>
      </c>
    </row>
    <row r="57" spans="1:4" ht="11.25" customHeight="1" x14ac:dyDescent="0.2">
      <c r="A57" s="10" t="s">
        <v>7</v>
      </c>
      <c r="B57" s="16">
        <v>0</v>
      </c>
      <c r="C57" s="16">
        <v>0</v>
      </c>
      <c r="D57" s="17">
        <v>5520</v>
      </c>
    </row>
    <row r="58" spans="1:4" ht="11.25" customHeight="1" x14ac:dyDescent="0.2">
      <c r="A58" s="10" t="s">
        <v>32</v>
      </c>
      <c r="B58" s="16">
        <v>0</v>
      </c>
      <c r="C58" s="16">
        <v>0</v>
      </c>
      <c r="D58" s="17">
        <v>5530</v>
      </c>
    </row>
    <row r="59" spans="1:4" ht="11.25" customHeight="1" x14ac:dyDescent="0.2">
      <c r="A59" s="10" t="s">
        <v>54</v>
      </c>
      <c r="B59" s="16">
        <v>0</v>
      </c>
      <c r="C59" s="16">
        <v>0</v>
      </c>
      <c r="D59" s="17">
        <v>5540</v>
      </c>
    </row>
    <row r="60" spans="1:4" ht="11.25" customHeight="1" x14ac:dyDescent="0.2">
      <c r="A60" s="10" t="s">
        <v>33</v>
      </c>
      <c r="B60" s="16">
        <v>0</v>
      </c>
      <c r="C60" s="16">
        <v>0</v>
      </c>
      <c r="D60" s="17">
        <v>5550</v>
      </c>
    </row>
    <row r="61" spans="1:4" ht="11.25" customHeight="1" x14ac:dyDescent="0.2">
      <c r="A61" s="10" t="s">
        <v>34</v>
      </c>
      <c r="B61" s="16">
        <v>0</v>
      </c>
      <c r="C61" s="16">
        <v>0</v>
      </c>
      <c r="D61" s="17">
        <v>5590</v>
      </c>
    </row>
    <row r="62" spans="1:4" ht="11.25" customHeight="1" x14ac:dyDescent="0.2">
      <c r="A62" s="10"/>
      <c r="B62" s="14"/>
      <c r="C62" s="14"/>
      <c r="D62" s="2"/>
    </row>
    <row r="63" spans="1:4" ht="11.25" customHeight="1" x14ac:dyDescent="0.2">
      <c r="A63" s="8" t="s">
        <v>40</v>
      </c>
      <c r="B63" s="15">
        <f>SUM(B64)</f>
        <v>0</v>
      </c>
      <c r="C63" s="15">
        <f>SUM(C64)</f>
        <v>0</v>
      </c>
      <c r="D63" s="2"/>
    </row>
    <row r="64" spans="1:4" ht="11.25" customHeight="1" x14ac:dyDescent="0.2">
      <c r="A64" s="10" t="s">
        <v>38</v>
      </c>
      <c r="B64" s="16">
        <v>0</v>
      </c>
      <c r="C64" s="16">
        <v>0</v>
      </c>
      <c r="D64" s="17">
        <v>5610</v>
      </c>
    </row>
    <row r="65" spans="1:8" ht="11.25" customHeight="1" x14ac:dyDescent="0.2">
      <c r="A65" s="12"/>
      <c r="B65" s="14"/>
      <c r="C65" s="14"/>
      <c r="D65" s="2"/>
    </row>
    <row r="66" spans="1:8" ht="11.25" customHeight="1" x14ac:dyDescent="0.2">
      <c r="A66" s="6" t="s">
        <v>45</v>
      </c>
      <c r="B66" s="15">
        <f>B63+B55+B48+B43+B32+B27</f>
        <v>52218028.560000002</v>
      </c>
      <c r="C66" s="18">
        <f>C63+C55+C48+C43+C32+C27</f>
        <v>47156649.319999993</v>
      </c>
      <c r="D66" s="2"/>
      <c r="E66" s="2"/>
    </row>
    <row r="67" spans="1:8" ht="11.25" customHeight="1" x14ac:dyDescent="0.2">
      <c r="A67" s="13"/>
      <c r="B67" s="14"/>
      <c r="C67" s="14"/>
      <c r="D67" s="2"/>
      <c r="E67" s="2"/>
    </row>
    <row r="68" spans="1:8" s="2" customFormat="1" x14ac:dyDescent="0.2">
      <c r="A68" s="6" t="s">
        <v>39</v>
      </c>
      <c r="B68" s="28">
        <f>B24-B66</f>
        <v>7854235</v>
      </c>
      <c r="C68" s="28">
        <f>C24-C66</f>
        <v>9065325.3800000027</v>
      </c>
      <c r="E68" s="1"/>
    </row>
    <row r="69" spans="1:8" s="2" customFormat="1" x14ac:dyDescent="0.2">
      <c r="A69" s="12"/>
      <c r="B69" s="14"/>
      <c r="C69" s="14"/>
      <c r="E69" s="1"/>
    </row>
    <row r="70" spans="1:8" s="3" customFormat="1" x14ac:dyDescent="0.2">
      <c r="A70" s="19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</sheetData>
  <mergeCells count="1">
    <mergeCell ref="A1:C1"/>
  </mergeCell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INTEGRAL</vt:lpstr>
      <vt:lpstr>IMCA EA</vt:lpstr>
      <vt:lpstr>DIF EA</vt:lpstr>
      <vt:lpstr>JUMAPA EA</vt:lpstr>
      <vt:lpstr>'DIF EA'!Área_de_impresión</vt:lpstr>
      <vt:lpstr>'IMCA EA'!Área_de_impresión</vt:lpstr>
      <vt:lpstr>INTEGRAL!Print_Area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Tes-memo</cp:lastModifiedBy>
  <cp:lastPrinted>2023-02-23T19:03:38Z</cp:lastPrinted>
  <dcterms:created xsi:type="dcterms:W3CDTF">2012-12-11T20:29:16Z</dcterms:created>
  <dcterms:modified xsi:type="dcterms:W3CDTF">2023-02-23T21:32:52Z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